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90" yWindow="1365" windowWidth="17775" windowHeight="11130" tabRatio="658"/>
  </bookViews>
  <sheets>
    <sheet name="Portada" sheetId="1" r:id="rId1"/>
    <sheet name="50 E001" sheetId="2" r:id="rId2"/>
    <sheet name="50 E003" sheetId="3" r:id="rId3"/>
    <sheet name="50 E004" sheetId="4" r:id="rId4"/>
    <sheet name="50 E006" sheetId="5" r:id="rId5"/>
    <sheet name="50 E007" sheetId="6" r:id="rId6"/>
    <sheet name="50 E011" sheetId="7" r:id="rId7"/>
    <sheet name="50 E012" sheetId="8" r:id="rId8"/>
    <sheet name="50 J001" sheetId="9" r:id="rId9"/>
    <sheet name="50 J002" sheetId="10" r:id="rId10"/>
    <sheet name="50 J004" sheetId="11" r:id="rId11"/>
    <sheet name="50 K012" sheetId="12" r:id="rId12"/>
    <sheet name="50 K029" sheetId="13" r:id="rId13"/>
  </sheets>
  <definedNames>
    <definedName name="_xlnm.Print_Area" localSheetId="1">'50 E001'!$B$2:$U$49</definedName>
    <definedName name="_xlnm.Print_Area" localSheetId="2">'50 E003'!$B$2:$U$49</definedName>
    <definedName name="_xlnm.Print_Area" localSheetId="3">'50 E004'!$B$2:$U$39</definedName>
    <definedName name="_xlnm.Print_Area" localSheetId="4">'50 E006'!$B$2:$U$37</definedName>
    <definedName name="_xlnm.Print_Area" localSheetId="5">'50 E007'!$B$2:$U$39</definedName>
    <definedName name="_xlnm.Print_Area" localSheetId="6">'50 E011'!$B$2:$U$61</definedName>
    <definedName name="_xlnm.Print_Area" localSheetId="7">'50 E012'!$B$2:$U$51</definedName>
    <definedName name="_xlnm.Print_Area" localSheetId="8">'50 J001'!$B$2:$U$29</definedName>
    <definedName name="_xlnm.Print_Area" localSheetId="9">'50 J002'!$B$2:$U$29</definedName>
    <definedName name="_xlnm.Print_Area" localSheetId="10">'50 J004'!$B$2:$U$29</definedName>
    <definedName name="_xlnm.Print_Area" localSheetId="11">'50 K012'!$B$2:$U$29</definedName>
    <definedName name="_xlnm.Print_Area" localSheetId="12">'50 K029'!$B$2:$U$39</definedName>
    <definedName name="_xlnm.Print_Area" localSheetId="0">Portada!$B$1:$AD$77</definedName>
    <definedName name="_xlnm.Print_Titles" localSheetId="1">'50 E001'!$1:$4</definedName>
    <definedName name="_xlnm.Print_Titles" localSheetId="2">'50 E003'!$1:$4</definedName>
    <definedName name="_xlnm.Print_Titles" localSheetId="3">'50 E004'!$1:$4</definedName>
    <definedName name="_xlnm.Print_Titles" localSheetId="4">'50 E006'!$1:$4</definedName>
    <definedName name="_xlnm.Print_Titles" localSheetId="5">'50 E007'!$1:$4</definedName>
    <definedName name="_xlnm.Print_Titles" localSheetId="6">'50 E011'!$1:$4</definedName>
    <definedName name="_xlnm.Print_Titles" localSheetId="7">'50 E012'!$1:$4</definedName>
    <definedName name="_xlnm.Print_Titles" localSheetId="8">'50 J001'!$1:$4</definedName>
    <definedName name="_xlnm.Print_Titles" localSheetId="9">'50 J002'!$1:$4</definedName>
    <definedName name="_xlnm.Print_Titles" localSheetId="10">'50 J004'!$1:$4</definedName>
    <definedName name="_xlnm.Print_Titles" localSheetId="11">'50 K012'!$1:$4</definedName>
    <definedName name="_xlnm.Print_Titles" localSheetId="12">'50 K029'!$1:$4</definedName>
    <definedName name="_xlnm.Print_Titles" localSheetId="0">Portada!$1:$4</definedName>
  </definedNames>
  <calcPr calcId="145621"/>
</workbook>
</file>

<file path=xl/calcChain.xml><?xml version="1.0" encoding="utf-8"?>
<calcChain xmlns="http://schemas.openxmlformats.org/spreadsheetml/2006/main">
  <c r="T24" i="13" l="1"/>
  <c r="U24" i="13" s="1"/>
  <c r="S24" i="13"/>
  <c r="R24" i="13"/>
  <c r="T23" i="13"/>
  <c r="U23" i="13" s="1"/>
  <c r="S23" i="13"/>
  <c r="R23" i="13"/>
  <c r="U19" i="13"/>
  <c r="U18" i="13"/>
  <c r="U17" i="13"/>
  <c r="U16" i="13"/>
  <c r="U15" i="13"/>
  <c r="U14" i="13"/>
  <c r="U13" i="13"/>
  <c r="U12" i="13"/>
  <c r="U11" i="13"/>
  <c r="T19" i="12"/>
  <c r="U19" i="12" s="1"/>
  <c r="S19" i="12"/>
  <c r="R19" i="12"/>
  <c r="T18" i="12"/>
  <c r="U18" i="12" s="1"/>
  <c r="S18" i="12"/>
  <c r="R18" i="12"/>
  <c r="U14" i="12"/>
  <c r="U13" i="12"/>
  <c r="U12" i="12"/>
  <c r="U11" i="12"/>
  <c r="T19" i="11"/>
  <c r="U19" i="11" s="1"/>
  <c r="S19" i="11"/>
  <c r="R19" i="11"/>
  <c r="T18" i="11"/>
  <c r="U18" i="11" s="1"/>
  <c r="S18" i="11"/>
  <c r="R18" i="11"/>
  <c r="U14" i="11"/>
  <c r="U13" i="11"/>
  <c r="U12" i="11"/>
  <c r="U11" i="11"/>
  <c r="T19" i="10"/>
  <c r="U19" i="10" s="1"/>
  <c r="S19" i="10"/>
  <c r="R19" i="10"/>
  <c r="T18" i="10"/>
  <c r="U18" i="10" s="1"/>
  <c r="S18" i="10"/>
  <c r="R18" i="10"/>
  <c r="U14" i="10"/>
  <c r="U13" i="10"/>
  <c r="U12" i="10"/>
  <c r="U11" i="10"/>
  <c r="T19" i="9"/>
  <c r="U19" i="9" s="1"/>
  <c r="S19" i="9"/>
  <c r="R19" i="9"/>
  <c r="T18" i="9"/>
  <c r="U18" i="9" s="1"/>
  <c r="S18" i="9"/>
  <c r="R18" i="9"/>
  <c r="U14" i="9"/>
  <c r="U13" i="9"/>
  <c r="U12" i="9"/>
  <c r="U11" i="9"/>
  <c r="T30" i="8"/>
  <c r="U30" i="8" s="1"/>
  <c r="S30" i="8"/>
  <c r="R30" i="8"/>
  <c r="T29" i="8"/>
  <c r="U29" i="8" s="1"/>
  <c r="S29" i="8"/>
  <c r="R29" i="8"/>
  <c r="U25" i="8"/>
  <c r="U24" i="8"/>
  <c r="U23" i="8"/>
  <c r="U22" i="8"/>
  <c r="U21" i="8"/>
  <c r="U20" i="8"/>
  <c r="U19" i="8"/>
  <c r="U18" i="8"/>
  <c r="U17" i="8"/>
  <c r="U16" i="8"/>
  <c r="U15" i="8"/>
  <c r="U14" i="8"/>
  <c r="U13" i="8"/>
  <c r="U12" i="8"/>
  <c r="U11" i="8"/>
  <c r="T35" i="7"/>
  <c r="S35" i="7"/>
  <c r="U35" i="7" s="1"/>
  <c r="R35" i="7"/>
  <c r="T34" i="7"/>
  <c r="S34" i="7"/>
  <c r="U34" i="7" s="1"/>
  <c r="R34" i="7"/>
  <c r="U30" i="7"/>
  <c r="U29" i="7"/>
  <c r="U28" i="7"/>
  <c r="U27" i="7"/>
  <c r="U26" i="7"/>
  <c r="U25" i="7"/>
  <c r="U24" i="7"/>
  <c r="U23" i="7"/>
  <c r="U22" i="7"/>
  <c r="U21" i="7"/>
  <c r="U20" i="7"/>
  <c r="U19" i="7"/>
  <c r="U18" i="7"/>
  <c r="U17" i="7"/>
  <c r="U16" i="7"/>
  <c r="U15" i="7"/>
  <c r="U14" i="7"/>
  <c r="U13" i="7"/>
  <c r="U12" i="7"/>
  <c r="U11" i="7"/>
  <c r="T24" i="6"/>
  <c r="S24" i="6"/>
  <c r="U24" i="6" s="1"/>
  <c r="R24" i="6"/>
  <c r="T23" i="6"/>
  <c r="S23" i="6"/>
  <c r="U23" i="6" s="1"/>
  <c r="R23" i="6"/>
  <c r="U19" i="6"/>
  <c r="U18" i="6"/>
  <c r="U17" i="6"/>
  <c r="U16" i="6"/>
  <c r="U15" i="6"/>
  <c r="U14" i="6"/>
  <c r="U13" i="6"/>
  <c r="U12" i="6"/>
  <c r="U11" i="6"/>
  <c r="T23" i="5"/>
  <c r="U23" i="5" s="1"/>
  <c r="S23" i="5"/>
  <c r="R23" i="5"/>
  <c r="T22" i="5"/>
  <c r="U22" i="5" s="1"/>
  <c r="S22" i="5"/>
  <c r="R22" i="5"/>
  <c r="U18" i="5"/>
  <c r="U17" i="5"/>
  <c r="U16" i="5"/>
  <c r="U15" i="5"/>
  <c r="U14" i="5"/>
  <c r="U13" i="5"/>
  <c r="U12" i="5"/>
  <c r="U11" i="5"/>
  <c r="T24" i="4"/>
  <c r="U24" i="4" s="1"/>
  <c r="S24" i="4"/>
  <c r="R24" i="4"/>
  <c r="T23" i="4"/>
  <c r="U23" i="4" s="1"/>
  <c r="S23" i="4"/>
  <c r="R23" i="4"/>
  <c r="U19" i="4"/>
  <c r="U18" i="4"/>
  <c r="U17" i="4"/>
  <c r="U16" i="4"/>
  <c r="U15" i="4"/>
  <c r="U14" i="4"/>
  <c r="U13" i="4"/>
  <c r="U12" i="4"/>
  <c r="U11" i="4"/>
  <c r="T29" i="3"/>
  <c r="S29" i="3"/>
  <c r="U29" i="3" s="1"/>
  <c r="R29" i="3"/>
  <c r="T28" i="3"/>
  <c r="S28" i="3"/>
  <c r="U28" i="3" s="1"/>
  <c r="R28" i="3"/>
  <c r="U24" i="3"/>
  <c r="U23" i="3"/>
  <c r="U22" i="3"/>
  <c r="U21" i="3"/>
  <c r="U20" i="3"/>
  <c r="U19" i="3"/>
  <c r="U18" i="3"/>
  <c r="U17" i="3"/>
  <c r="U16" i="3"/>
  <c r="U15" i="3"/>
  <c r="U14" i="3"/>
  <c r="U13" i="3"/>
  <c r="U12" i="3"/>
  <c r="U11" i="3"/>
  <c r="T31" i="2"/>
  <c r="S31" i="2"/>
  <c r="U31" i="2" s="1"/>
  <c r="R31" i="2"/>
  <c r="T30" i="2"/>
  <c r="S30" i="2"/>
  <c r="R30" i="2"/>
  <c r="U26" i="2"/>
  <c r="U25" i="2"/>
  <c r="U24" i="2"/>
  <c r="U23" i="2"/>
  <c r="U22" i="2"/>
  <c r="U21" i="2"/>
  <c r="U20" i="2"/>
  <c r="U19" i="2"/>
  <c r="U18" i="2"/>
  <c r="U17" i="2"/>
  <c r="U16" i="2"/>
  <c r="U15" i="2"/>
  <c r="U14" i="2"/>
  <c r="U13" i="2"/>
  <c r="U12" i="2"/>
  <c r="U11" i="2"/>
  <c r="U30" i="2" l="1"/>
</calcChain>
</file>

<file path=xl/sharedStrings.xml><?xml version="1.0" encoding="utf-8"?>
<sst xmlns="http://schemas.openxmlformats.org/spreadsheetml/2006/main" count="1424" uniqueCount="562">
  <si>
    <t xml:space="preserve">    Cuarto Trimestre 2019</t>
  </si>
  <si>
    <t>Instituto Mexicano del Seguro Social</t>
  </si>
  <si>
    <t>Programas presupuestarios cuya MIR se incluye en el reporte</t>
  </si>
  <si>
    <t xml:space="preserve">E-001 Prevención y control de enfermedades
E-003 Atención a la Salud en el Trabajo
E-004 Investigación y desarrollo tecnológico en salud
E-006 Recaudación de ingresos obrero patronales
E-007 Servicios de guardería
E-011 Atención a la Salud
E-012 Prestaciones sociales
J-001 Pensiones en curso de pago Ley 1973
J-002 Rentas vitalicias Ley 1997
J-004 Pago de subsidios a los asegurados
K-012 Proyectos de infraestructura social de asistencia y seguridad social
K-029 Programas de adquisiciones
</t>
  </si>
  <si>
    <t xml:space="preserve">      Cuarto Trimestre 2019</t>
  </si>
  <si>
    <t>DATOS DEL PROGRAMA</t>
  </si>
  <si>
    <t>Programa presupuestario</t>
  </si>
  <si>
    <t>E001</t>
  </si>
  <si>
    <t>Prevención y control de enfermedades</t>
  </si>
  <si>
    <t>Ramo</t>
  </si>
  <si>
    <t>50</t>
  </si>
  <si>
    <t>Unidad responsable</t>
  </si>
  <si>
    <t>GYR-Instituto Mexicano del Seguro Social</t>
  </si>
  <si>
    <t>Enfoques transversales</t>
  </si>
  <si>
    <t>Sin Información</t>
  </si>
  <si>
    <t>Clasificación Funcional</t>
  </si>
  <si>
    <t>Finalidad</t>
  </si>
  <si>
    <t>2 - Desarrollo Social</t>
  </si>
  <si>
    <t>Función</t>
  </si>
  <si>
    <t>3 - Salud</t>
  </si>
  <si>
    <t>Subfunción</t>
  </si>
  <si>
    <t>2 - Prestación de Servicios de Salud a la Persona</t>
  </si>
  <si>
    <t>Actividad Institucional</t>
  </si>
  <si>
    <t>3 - Eficacia en la atención médica preventiva</t>
  </si>
  <si>
    <t>RESULTADOS</t>
  </si>
  <si>
    <t>NIVEL</t>
  </si>
  <si>
    <t>OBJETIVOS</t>
  </si>
  <si>
    <t>INDICADORES</t>
  </si>
  <si>
    <t>AVANCE</t>
  </si>
  <si>
    <t>Denominación</t>
  </si>
  <si>
    <t>Método de cálculo</t>
  </si>
  <si>
    <t>Unidad de medida</t>
  </si>
  <si>
    <t>Tipo-Dimensión-Frecuencia</t>
  </si>
  <si>
    <t>Meta Programada</t>
  </si>
  <si>
    <t>Realizado al periodo</t>
  </si>
  <si>
    <t>Avance % al periodo</t>
  </si>
  <si>
    <t>Anual</t>
  </si>
  <si>
    <t>al periodo</t>
  </si>
  <si>
    <t>Fin</t>
  </si>
  <si>
    <t>Contribuir al bienestar social e igualdad mediante intervenciones que mejoren la salud y la calidad de vida de los derechohabientes.</t>
  </si>
  <si>
    <r>
      <t>Tasa de mortalidad por cáncer de mama</t>
    </r>
    <r>
      <rPr>
        <i/>
        <sz val="10"/>
        <color indexed="30"/>
        <rFont val="Soberana Sans"/>
      </rPr>
      <t xml:space="preserve">
</t>
    </r>
  </si>
  <si>
    <t>(Número de defunciones por cáncer de mama ocurridas en mujeres derechohabientes de 25 años y más / Población de mujeres derechohabientes de 25 y más años de edad adscritas a médico familiar) X 100 000</t>
  </si>
  <si>
    <t>Tasa</t>
  </si>
  <si>
    <t>Estratégico-Eficacia-Anual</t>
  </si>
  <si>
    <t/>
  </si>
  <si>
    <r>
      <t>Esperanza de Vida al Nacer</t>
    </r>
    <r>
      <rPr>
        <i/>
        <sz val="10"/>
        <color indexed="30"/>
        <rFont val="Soberana Sans"/>
      </rPr>
      <t xml:space="preserve">
</t>
    </r>
  </si>
  <si>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</si>
  <si>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t>Años</t>
  </si>
  <si>
    <r>
      <t>Tasa de mortalidad por cáncer cérvico uterino</t>
    </r>
    <r>
      <rPr>
        <i/>
        <sz val="10"/>
        <color indexed="30"/>
        <rFont val="Soberana Sans"/>
      </rPr>
      <t xml:space="preserve">
</t>
    </r>
  </si>
  <si>
    <t>(Número de defunciones por cáncer cérvico uterino ocurridas en mujeres derechohabientes de 25 años y más / Población de mujeres derechohabientes de 25 y más años de edad adscritas a médico familiar) X 100 000</t>
  </si>
  <si>
    <r>
      <t>Tasa de mortalidad por tuberculosis pulmonar</t>
    </r>
    <r>
      <rPr>
        <i/>
        <sz val="10"/>
        <color indexed="30"/>
        <rFont val="Soberana Sans"/>
      </rPr>
      <t xml:space="preserve">
</t>
    </r>
  </si>
  <si>
    <t>(Número de defunciones por tuberculosis pulmonar ocurridas en la población derechohabiente de 15 años y más / Población adscrita de 15 años y más adscrita a médico familiar) x 100,000</t>
  </si>
  <si>
    <t>Propósito</t>
  </si>
  <si>
    <t>En la población derechohabiente del IMSS se reducen la morbilidad y mortalidad por enfermedades prevenibles y los embarazos de alto riesgo.</t>
  </si>
  <si>
    <r>
      <t>Proporción de adolescentes embarazadas</t>
    </r>
    <r>
      <rPr>
        <i/>
        <sz val="10"/>
        <color indexed="30"/>
        <rFont val="Soberana Sans"/>
      </rPr>
      <t xml:space="preserve">
</t>
    </r>
  </si>
  <si>
    <t>(Número de embarazadas adolescentes (de 10-19 años de edad) que acuden por 1a vez a la vigilancia prenatal / Total de embarazadas de 1er vez en vigilancia prenatal) * 100</t>
  </si>
  <si>
    <t>Proporción</t>
  </si>
  <si>
    <r>
      <t>Cobertura de atención integral PREVENIMSS</t>
    </r>
    <r>
      <rPr>
        <i/>
        <sz val="10"/>
        <color indexed="30"/>
        <rFont val="Soberana Sans"/>
      </rPr>
      <t xml:space="preserve">
</t>
    </r>
  </si>
  <si>
    <t>(Número de derechohabientes que recibieron atención preventiva integrada  en los últimos 12 meses / Población derechohabiente adscrita a médico familiar)* 100</t>
  </si>
  <si>
    <t>Porcentaje</t>
  </si>
  <si>
    <r>
      <t>Prevalencia de obesidad en niños de 5 a 9 años de edad</t>
    </r>
    <r>
      <rPr>
        <i/>
        <sz val="10"/>
        <color indexed="30"/>
        <rFont val="Soberana Sans"/>
      </rPr>
      <t xml:space="preserve">
</t>
    </r>
  </si>
  <si>
    <t>(NÚMERO DE NIÑOS DERECHOHABIENTES DE 5 A 9 AÑOS CON OBESIDAD EN EL MES INFORMADO /POBLACIÓN DE NIÑOS DE 5 A 9 AÑOS ADSCRITOS A MÉDICO FAMILIAR CON REGISTRO DE PESO Y TALLA EN EL MES INFORMADO)* 100</t>
  </si>
  <si>
    <t>Componente</t>
  </si>
  <si>
    <t>A Acciones de planificación familiar otorgadas</t>
  </si>
  <si>
    <r>
      <t>Logro de aceptantes en relación con la meta programada en consulta externa de medicina familiar</t>
    </r>
    <r>
      <rPr>
        <i/>
        <sz val="10"/>
        <color indexed="30"/>
        <rFont val="Soberana Sans"/>
      </rPr>
      <t xml:space="preserve">
</t>
    </r>
  </si>
  <si>
    <t>(Aceptantes de métodos anticonceptivos en consulta externa / Meta de aceptantes de métodos anticonceptivos en consulta externa) * 100</t>
  </si>
  <si>
    <t>Estratégico-Eficacia-Semestral</t>
  </si>
  <si>
    <t>B Acciones preventivas proporcionadas</t>
  </si>
  <si>
    <r>
      <t>Cobertura con esquemas completos de vacunación en niños de un año de edad.</t>
    </r>
    <r>
      <rPr>
        <i/>
        <sz val="10"/>
        <color indexed="30"/>
        <rFont val="Soberana Sans"/>
      </rPr>
      <t xml:space="preserve">
</t>
    </r>
  </si>
  <si>
    <t>(Número de niños de un año de edad que tienen completo su esquema de vacunación) /(Población de niños de un año de edad bajo responsabilidad institucional) X 100</t>
  </si>
  <si>
    <r>
      <t>Cobertura de detección de hipertensión arterial en población derechohabiente de 20 años y más</t>
    </r>
    <r>
      <rPr>
        <i/>
        <sz val="10"/>
        <color indexed="30"/>
        <rFont val="Soberana Sans"/>
      </rPr>
      <t xml:space="preserve">
</t>
    </r>
  </si>
  <si>
    <t>(Número de derechohabientes de 20 años y más de edad, con detección de Hipertensión arterial acumuladas al mes del reporte / Población de 20 años y más de edad adscritos a médico familiar menos la prevalencia de Hipertensión Arterial especifica por grupo de edad ENSANUT 2012) X 100</t>
  </si>
  <si>
    <r>
      <t>Cobertura de detección de cáncer de mama por mastografía en mujeres de 50 a 69 años</t>
    </r>
    <r>
      <rPr>
        <i/>
        <sz val="10"/>
        <color indexed="30"/>
        <rFont val="Soberana Sans"/>
      </rPr>
      <t xml:space="preserve">
</t>
    </r>
  </si>
  <si>
    <t>(Número de mujeres de 50 a 69 años con mastografía al mes del reporte)/(Población de mujeres de 50 a 69 años de edad adscritas a médico familiar)*100</t>
  </si>
  <si>
    <r>
      <t>Cobertura de detección de primera vez de diabetes mellitus en población derechohabiente de 20 años y más</t>
    </r>
    <r>
      <rPr>
        <i/>
        <sz val="10"/>
        <color indexed="30"/>
        <rFont val="Soberana Sans"/>
      </rPr>
      <t xml:space="preserve">
</t>
    </r>
  </si>
  <si>
    <t>(Número de derechohabientes de 20 años y más de edad, con detección de Diabetes mellitus de primera vez acumuladas al mes del reporte / Población de 20 años y más de edad adscritos a médico familiar menos la prevalencia  de Diabetes Mellitus especifica por grupo de edad ENSANUT 2012) X 100</t>
  </si>
  <si>
    <r>
      <t>Cobertura de detección de cáncer cérvico uterino a través de citología cervical en mujeres de 25 a 64 años</t>
    </r>
    <r>
      <rPr>
        <i/>
        <sz val="10"/>
        <color indexed="30"/>
        <rFont val="Soberana Sans"/>
      </rPr>
      <t xml:space="preserve">
</t>
    </r>
  </si>
  <si>
    <t>(Número de mujeres de 25 a 64 años con citología cervical de primera vez acumuladas al mes del reporte/ Población de mujeres de 25 a 64 años de edad adscritas a médico familiar menos 11 por ciento (estimación de mujeres sin útero, ENCOPREVENIMSS 2006)) X 100</t>
  </si>
  <si>
    <t>Actividad</t>
  </si>
  <si>
    <t>A 1 Promoción en la población en edad fértil, de las ventajas de adoptar un método anticonceptivo de acuerdo a su condición de salud y sus factores de riesgoreproductivo.</t>
  </si>
  <si>
    <r>
      <t>Porcentaje de entrevistas de consejería anticonceptiva</t>
    </r>
    <r>
      <rPr>
        <i/>
        <sz val="10"/>
        <color indexed="30"/>
        <rFont val="Soberana Sans"/>
      </rPr>
      <t xml:space="preserve">
</t>
    </r>
  </si>
  <si>
    <t>(N° de entrevistas de consejería anticonceptiva realizadas / N° de entrevistas de consejería anticonceptiva programadas)*100</t>
  </si>
  <si>
    <t>Gestión-Eficacia-Trimestral</t>
  </si>
  <si>
    <t>B 2 Medición de peso y talla en derechohabientes adscritos a médico familiar</t>
  </si>
  <si>
    <r>
      <t>Porcentaje de medición de peso y talla en población derechohabiente</t>
    </r>
    <r>
      <rPr>
        <i/>
        <sz val="10"/>
        <color indexed="30"/>
        <rFont val="Soberana Sans"/>
      </rPr>
      <t xml:space="preserve">
</t>
    </r>
  </si>
  <si>
    <t>(Número de derechohabientes con medición de peso y talla acumulado al mes evaluado /Total de derechohabientes adscritos a médico familiar)* 100</t>
  </si>
  <si>
    <t>B 3 Otorgamiento de atenciones preventivas integradas por grupo de edad.</t>
  </si>
  <si>
    <r>
      <t xml:space="preserve">Porcentaje de Atención Preventiva Integrada </t>
    </r>
    <r>
      <rPr>
        <i/>
        <sz val="10"/>
        <color indexed="30"/>
        <rFont val="Soberana Sans"/>
      </rPr>
      <t xml:space="preserve">
</t>
    </r>
  </si>
  <si>
    <t>(Número de Atenciones Preventivas Integradas otorgadas en el mes evaluado) /(Total de atenciones otorgadas por el personal de enfermería en el mes evaluado) * 100</t>
  </si>
  <si>
    <t>PRESUPUESTO</t>
  </si>
  <si>
    <t>Meta anual</t>
  </si>
  <si>
    <t>Meta al periodo</t>
  </si>
  <si>
    <t>Pagado al periodo</t>
  </si>
  <si>
    <t>Avance %</t>
  </si>
  <si>
    <t>Millones de pesos</t>
  </si>
  <si>
    <t>Al periodo</t>
  </si>
  <si>
    <t>PRESUPUESTO ORIGINAL</t>
  </si>
  <si>
    <t>PRESUPUESTO MODIFICADO</t>
  </si>
  <si>
    <t>Justificación de diferencia de avances con respecto a las metas programadas</t>
  </si>
  <si>
    <t xml:space="preserve">Indicadores con frecuencia de medición con un periodo mayor de tiempo al anual. 
Estos indicadores no registraron información ni justificación, debido a que lo harán de conformidad con la frecuencia de medición con la que programaron sus metas. </t>
  </si>
  <si>
    <r>
      <t xml:space="preserve">Tasa de mortalidad por cáncer de mama
</t>
    </r>
    <r>
      <rPr>
        <sz val="10"/>
        <rFont val="Soberana Sans"/>
        <family val="2"/>
      </rPr>
      <t xml:space="preserve"> Causa : Información estimada a diciembre de 2019 con base en el comportamiento  para defunciones de enero- noviembre de 2019 y para la población a junio del mismo año.   El logro a diciembre fue de 8.4 por 100,000 mujeres derechohabientes de 25 y más años adscritas a médico familiar, cifra con la que se superó la meta establecida (menos de 9.5).   Los factores que influyeron para superar la meta fueron: mantener la cobertura de detección por mastografía y el asegurar el diagnóstico y tratamiento oportuno. Efecto: El superar la meta permitió continuar con  la tendencia descendente de la mortalidad por este padecimiento en la población de mujeres derechohabiente adscritas a médico familiar de 25 y más años del IMSS. Otros Motivos:</t>
    </r>
  </si>
  <si>
    <r>
      <t xml:space="preserve">Esperanza de Vida al Nacer
</t>
    </r>
    <r>
      <rPr>
        <sz val="10"/>
        <rFont val="Soberana Sans"/>
        <family val="2"/>
      </rPr>
      <t xml:space="preserve"> Causa : Dado que las metas para este indicador son estimadas y además es sensible a las variaciones de los datos de defunciones y de población usados para su cálculo, es posible que la cifra definitiva quede por debajo o por encima de la meta, como se observó en 2018 donde la meta ajustada era de 78.53 y se rebasó ya que el valor alcanzado fue de  78.56 años. Efecto: Haber alcanzado esa cifra de EVN es resultado entre otras causas, de las acciones de prevención, control y tratamiento de las enfermedades transmisibles y no transmisibles, a través de estrategias como PREVENIMSS, DIABETIMSS y GERIATRIMSS. Otros Motivos:Variabilidad en los datos necesarios para su cálculo (defunciones y población).</t>
    </r>
  </si>
  <si>
    <r>
      <t xml:space="preserve">Tasa de mortalidad por cáncer cérvico uterino
</t>
    </r>
    <r>
      <rPr>
        <sz val="10"/>
        <rFont val="Soberana Sans"/>
        <family val="2"/>
      </rPr>
      <t xml:space="preserve"> Causa : Información estimada a diciembre de 2019 con base en el comportamiento de defunciones enero- noviembre de 2019 y para la población a junio del mismo año.  El logro estimado a diciembre  fue de 4.4  por 100,000 mujeres derechohabientes de 25 y más años adscritas a médico familiar, cifra con la que se superó la meta establecida (menor a 5).  Los factores que influyeron para alcanzar la meta fueron: el identificar oportunamente a las mujeres con lesiones precursoras de cáncerr, a través de la citología cérvical y asegurar el diagnóstico y tratamiento oportuno. Efecto: El lograr la meta permitió reducir la mortalidad por este padecimiento  al presentar una tasa de  4.4  por 100,000 mujeres de 25 y más años en 2018 y 2019. Otros Motivos:</t>
    </r>
  </si>
  <si>
    <r>
      <t xml:space="preserve">Tasa de mortalidad por tuberculosis pulmonar
</t>
    </r>
    <r>
      <rPr>
        <sz val="10"/>
        <rFont val="Soberana Sans"/>
        <family val="2"/>
      </rPr>
      <t xml:space="preserve"> Causa : El número de casos de tuberculosis de localización pulmonar se ha incrementado debido al fortalecimiento de las acciones de detección y de vigilancia epidemiológica en el Instituto, derivado de la  actualización del sistema de vigilancia epidemiológica de tuberculosis, a partir de febrero de 2019. Por otro lado, el número absoluto de decesos de tuberculosis ha presentado un aumento, que probablemente se relacione con la presencia de comorbilidades (diabetes mellitus, principalmente),  que incrementa el riesgo de muerte en estos pacientes.  Efecto: En los últimos años se ha mantenido estable el comportamiento de la mortalidad, por lo que el +4.8% que representa el logro obtenido en relación con la meta establecida, se considera satisfactorio Otros Motivos:El dato reportado es preliminar y el indicador es sensible a la variación de los datos necesarios para su cálculo (defunciones y población). Las cifras definitivas estarán disponibles en el mes de junio de 2020.</t>
    </r>
  </si>
  <si>
    <r>
      <t xml:space="preserve">Proporción de adolescentes embarazadas
</t>
    </r>
    <r>
      <rPr>
        <sz val="10"/>
        <rFont val="Soberana Sans"/>
        <family val="2"/>
      </rPr>
      <t xml:space="preserve"> Causa : Información estimada al mes de diciembre, con base en datos al mes de septiembre de 2019.  Las acciones de comunicación educativa se fortalecieron en el transcurso del año con cursos de actualización normativa y de consejería, con lo que se mejora la interacción con los adolescentes.                                                                                       La proporción de adolescentes embarazadas muestra una estimación menor a lo propuesto, lo que refleja un número menor de embarazos en adolescentes, aún falta conocer las cifras reales sin embargo el comportamiento es  a la baja  lo que refleja las acciones del programa.  Efecto: La cifra estimada al mes de diciembre con base en los datos del mes de septiembre de 2019 del número de embarazadas adolescentes es menor a la meta programada para este 4to trimestre con 5,062 adolescentes menos embarazadas correpondiendo a 0.4% por debajo de la meta del 4to trimestre y 2,533 embarazadas adolescentes menos que en el mismo periodo de 2018.  Otros Motivos:</t>
    </r>
  </si>
  <si>
    <r>
      <t xml:space="preserve">Cobertura de atención integral PREVENIMSS
</t>
    </r>
    <r>
      <rPr>
        <sz val="10"/>
        <rFont val="Soberana Sans"/>
        <family val="2"/>
      </rPr>
      <t xml:space="preserve"> Causa : Información estimada al mes de diciembre de 2019, con base en el comportamiento observado de enero - septiembre del mismo año.   La cobertura anualizada al mes de diciembre fue de 57.7%, cifra  inferior a la meta establecida para el segundo semestre (60.0%).  Los factores que afectaron el logro de la meta fueron deficiencia en la cobertura de ausentismo programado y no programado, así como retraso en algunas licitaciones para la compra de los insumos requeridos para otorgar la atención preventiva, lo que ocasionó oportunidades perdidas.    Efecto: El logro de la meta permitió que 28,382,056 derechohabientes que regresaron en el último año, recibieran el conjunto de acciones educativas, de nutrición, prevención, protección específica, detección oportuna y salud reproductiva que conforman el programa de salud de cada grupo de edad. Otros Motivos:</t>
    </r>
  </si>
  <si>
    <r>
      <t xml:space="preserve">Prevalencia de obesidad en niños de 5 a 9 años de edad
</t>
    </r>
    <r>
      <rPr>
        <sz val="10"/>
        <rFont val="Soberana Sans"/>
        <family val="2"/>
      </rPr>
      <t xml:space="preserve"> Causa : Información estimada a diciembre de 2019 con base en el comportamiento mensual observado enero - septiembre del mismo año.     El logro estimado a diciembre  fue de 12.4%, cifra inferior a la meta programada (12.9%), lo cual es mejor a lo estimado, ya que se reporta una disminución en la prevalencia de obesidad.   Uno de los factores que apoyaron el logro de la meta es la vigilancia de estado de nutrición en la consulta de medicina familiar y en los módulos PREVENIMSS,  deacuerdo al resultado se debe otorgar orientación nutricional.    Efecto: El alcanzar una prevalencia de obesidad de 12.4% en niños de cinco a nueve años, ha permitido contener la tendencia de este padecimiento en las niñas y niños derechohabientes del IMSS, con respecto a años anteriores (12.9% para 2018).   Otros Motivos:</t>
    </r>
  </si>
  <si>
    <r>
      <t xml:space="preserve">Logro de aceptantes en relación con la meta programada en consulta externa de medicina familiar
</t>
    </r>
    <r>
      <rPr>
        <sz val="10"/>
        <rFont val="Soberana Sans"/>
        <family val="2"/>
      </rPr>
      <t xml:space="preserve"> Causa : Información estimada al mes de diciembre, con base en datos al mes de Septiembre de 2019.  El logro estimado a diciembre  es de 91.4% de una meta de 97.7%,  la cual puede incrementar con las cifras reales obtenidas en los meses posteriores a la base de enero a marzo. Aún cuando no se cumple con la meta establecida de 97.7 % de logro de aceptantes, se encuentra dentro del indicador establecido de más de 90%, se mejoraron las estrategías para incrementar aceptantes en las unidades médicas.  Efecto: El logro obtenido de 91.4 % determina que  casi 9 de cada 10 mujeres de la meta establecida a las unidades médicas se les otorga un método anticonceptivo, es un reflejo del impacto de las acciones de comunicación educaiva. Si bien se requiere de mayor número de mujeres y hombres que reciban asesoría sobre Salud Sexual y reproductiva, el  impacto de estas acciones reflejan  disminución de riesgo reproductivo. Es necesario mejorar el número y calidad de las intervenciones enfocadas a grupos de riesgo.      Otros Motivos:</t>
    </r>
  </si>
  <si>
    <r>
      <t xml:space="preserve">Cobertura con esquemas completos de vacunación en niños de un año de edad.
</t>
    </r>
    <r>
      <rPr>
        <sz val="10"/>
        <rFont val="Soberana Sans"/>
        <family val="2"/>
      </rPr>
      <t xml:space="preserve"> Causa : Información con corte al  mes de septiembre  de 2019, con fundamento en el número de dosis aplicadas de vacunas del esquema básico reportadas por las Delegaciones.   El logro se encuentra por debajo del referente nacional de 95%, motivado principalmente por el desabasto de vacuna Triple Viral (SRP), ante la falta de entrega por parte del proveedor. Efecto: De acuerdo al panorama epidemiológico del sarampión en México, nos indica que la cobertura alcanzada ha logrado mantener la eliminación de casos autóctonos de esta enfermedad en el país. Otros Motivos:</t>
    </r>
  </si>
  <si>
    <r>
      <t xml:space="preserve">Cobertura de detección de hipertensión arterial en población derechohabiente de 20 años y más
</t>
    </r>
    <r>
      <rPr>
        <sz val="10"/>
        <rFont val="Soberana Sans"/>
        <family val="2"/>
      </rPr>
      <t xml:space="preserve"> Causa : Información estimada al mes de diciembre, con base en el comportamiento al mes de septiembre de 2019.  Los factores que influyeron para obtener estos resultados fueron:     - Escasa derivación de los derchohabientes derechohabientes que acuden a la unidad médica por otro motivo, para que se realicen la detección correspondiente  - Bajo desempeño en el indicador de chequeos PrevenIMSS, lo que impacta en la detección de hipertensión arterial.    Efecto: El logro obtenido permitió identificar a 3,154,977 sospechosos de padecer hipertensión arterial, los cuales se derivaron  con el médico familiar para su confirmación. Otros Motivos:</t>
    </r>
  </si>
  <si>
    <r>
      <t xml:space="preserve">Cobertura de detección de cáncer de mama por mastografía en mujeres de 50 a 69 años
</t>
    </r>
    <r>
      <rPr>
        <sz val="10"/>
        <rFont val="Soberana Sans"/>
        <family val="2"/>
      </rPr>
      <t xml:space="preserve"> Causa : Información estimada al mes de diciembre de 2019, con base en el comportamiento observado de enero - septiembre del mismo año.  La cobertura  estimada a septiembre fue de 16.98%, cifra inferior a la meta programada para el primer semestre del año (20.0%).  Los factores que influyeron en el logro de la meta fueron:  1. Mastógrafos obsoletos (más de 10 años de vida útil) con fallas frecuentes.  2. Insuficiente derivación de los derechohabientes que acuden a la unidad médica por otro motivo  a los módulos PREVENIMSS, para el envío a mastografía de tamizaje.   Efecto: El logro alcanzado  permitió identificar  oportunamente  3,522 casos de  tumor maligno de mama en mujeres de 50 y más años, mismas que recibieron tratamiento. Otros Motivos:</t>
    </r>
  </si>
  <si>
    <r>
      <t xml:space="preserve">Cobertura de detección de primera vez de diabetes mellitus en población derechohabiente de 20 años y más
</t>
    </r>
    <r>
      <rPr>
        <sz val="10"/>
        <rFont val="Soberana Sans"/>
        <family val="2"/>
      </rPr>
      <t xml:space="preserve"> Causa : Información estimada al mes de diciembre con base en la información al mes de septiembre de 2019.  Los factores que influyeron para obtener estos resultados fueron:  1. Retraso en la entrega oportuna de abasto para tiras reactivas de diabetes mellitus.  2. Los comités PREVENIMSS Delegacionales no sesionan de manera sistemática para acordar estrategias de mejora para el indicador de detección de primera vez de diabetes mellitus.  3. Bajo desempeño en el indicador de chequeos PREVENIMSS, lo que impacta en la detección de diabetes mellitus.  4. Incremento de la población derechohabiente de 20 años y más en 1,287,570 2018 a 2019.   Efecto: El logro obtenido permitió identificar a 393,436 sospechosos de padecer diabetes mellitus, los cuales se derivaron  con el médico familiar para su confirmación.       Otros Motivos:</t>
    </r>
  </si>
  <si>
    <r>
      <t xml:space="preserve">Cobertura de detección de cáncer cérvico uterino a través de citología cervical en mujeres de 25 a 64 años
</t>
    </r>
    <r>
      <rPr>
        <sz val="10"/>
        <rFont val="Soberana Sans"/>
        <family val="2"/>
      </rPr>
      <t xml:space="preserve"> Causa : Información estimada  al mes de diciembre de 2019, con base en el comportamiento observado de enero - septiembre del mismo año.  La cobertura estimada  fue de 21.3%, cifra por debajo de la meta establecida para el segundo semestre  (28.0%).  Los factores que influyeron para obtener estos resultados fueron:  1. Retraso en la entrega oportuna de abasto para los insumos para la detección.  2. Bajo desempeño en el indicador de chequeos PREVENIMSS, lo que impacta en la detección de cáncer cérvico uterino   Efecto: El logro obtenido permitió identificar a 3,154,977 sospechosos de padecer hipertensión arterial, los cuales se derivaron  con el médico familiar para su confirmación.  El logro obtenido permitió identificar oportunamente 6,260 casos de displasia cervical leve y moderada; 1,048 de displasia severa y cáncer in situ, así como 1,084 de tumor maligno del cuello del útero en mujeres de 25 años y más.    Otros Motivos:</t>
    </r>
  </si>
  <si>
    <r>
      <t xml:space="preserve">Porcentaje de entrevistas de consejería anticonceptiva
</t>
    </r>
    <r>
      <rPr>
        <sz val="10"/>
        <rFont val="Soberana Sans"/>
        <family val="2"/>
      </rPr>
      <t xml:space="preserve"> Causa : Información  estimada al mes de diciembre, con base en el mes de septiembre de 2019.  El logro estimado a diciembre de 2019 fue de 89.9% de una meta de 95.5% se encuentra ligado al logro de aceptantes de métodos anticonceptivos en consulta externa, así como las aceptantes  en el postevento obstétrico que se encuentra en  valores de referencia aceptables. Los factores que intervienen en no alcanzar la meta de entrevistas en el periodo son multiples entre ellos se encuentra la rotación del personal de trabajo social y enfermería en los diferentes servicios, así como la falta de coberturas. Aún se tendrá que evaluar las cifras reales al cierre de diciembre. Efecto: La aceptación de un método anticonceptivo en forma informada, favorece la continuidad en el uso del mismo, a fin de planear un embarazo en las mejores condiciones de salud. El tener menor número de entrevistas de consejería reduce el número de personas que tengan información necesaría para tomar la decisión de adopatar algún método anticonceptivo.  Otros Motivos:</t>
    </r>
  </si>
  <si>
    <r>
      <t xml:space="preserve">Porcentaje de medición de peso y talla en población derechohabiente
</t>
    </r>
    <r>
      <rPr>
        <sz val="10"/>
        <rFont val="Soberana Sans"/>
        <family val="2"/>
      </rPr>
      <t xml:space="preserve"> Causa : Información estimada al mes de diciembre,  con base en el comportamiento a septiembre del año 2019. El logro estimado a diciembre de 2019 fue  de 61.3% cifra inferior a la meta establecida (63.0%). Los factores que influyeron en el logro de  la meta fueron:   La cobertura es menor en 1.7%, por lo que se deben intensificar acciones para la medición de peso y talla en todos los derechohabientes que acuden a la atención de salud  en las  Unidades de Medicina Familiar,  sin embargo tenemos un porcentaje mayor al 50% de derechohabientes que no asisten y que son una causa o factor que influye en el logro de la meta. Efecto: El logro alcanzado permitió que a 30,134,493 derechohabientes se les evaluara su estado nutricional y se les otorgaran  recomendaciones relacionadas primordialmente con actividad física y cambios en los hábitos de alimentación, para revertir el problema de sobrepeso/obesidad. Otros Motivos:</t>
    </r>
  </si>
  <si>
    <r>
      <t xml:space="preserve">Porcentaje de Atención Preventiva Integrada 
</t>
    </r>
    <r>
      <rPr>
        <sz val="10"/>
        <rFont val="Soberana Sans"/>
        <family val="2"/>
      </rPr>
      <t xml:space="preserve"> Causa : El logro estimado a diciembre, con base en información al mes de septiembre de 2019 fue de 88.2% cifra inferior a la meta establecida (90%). Se deben fortalecer las acciones de supervisión y capacitación por parte de las delegaciones que garanticen una adecuada atención y registro de la Atención Preventiva Integrada. La falta o retraso del arribo de los  insumos a las unidades médicas fue un factor importante. Es la misma población DH la que acude a las UMF. Asimismo hace falta de derivación de derechohabientes al módulo PrevenIMSS por el equipo de salud. Por otra parte, existe deficiencia en la cobertura de ausentismo programado y no programado.   Efecto: El  logro obtenido permitió que de cada 100 derechohabientes se otorgara a 1,854,745 de ellos el conjunto de acciones educativas, de nutrición, prevención, protección específica, detección oportuna y salud reproductiva que les corresponde de acuerdo a su grupo de edad y sexo.   Provoca que un importante  porcentaje de DH no se les otorga el  API (Chequeo PrevenIMSS) completo lo que genera resultados por debajo de lo esperado.      Otros Motivos:</t>
    </r>
  </si>
  <si>
    <t>E003</t>
  </si>
  <si>
    <t>Atención a la Salud en el Trabajo</t>
  </si>
  <si>
    <t>4 - Oportunidad en la atención curativa, quirúrgica, hospitalaria y de rehabilitación</t>
  </si>
  <si>
    <t>Contribuir al bienestar social e igualdad mediante el otorgamiento de los servicios de Salud en el Trabajo.</t>
  </si>
  <si>
    <r>
      <t>Tasa de mortalidad por riesgos de trabajo</t>
    </r>
    <r>
      <rPr>
        <i/>
        <sz val="10"/>
        <color indexed="30"/>
        <rFont val="Soberana Sans"/>
      </rPr>
      <t xml:space="preserve">
</t>
    </r>
  </si>
  <si>
    <t>Resulta de la división del número de defunciones por accidentes y enfermedades de trabajo entre el total de trabajadores asegurados en el Seguro de Riesgos de Trabajo multiplicado por 10,000; anualmente</t>
  </si>
  <si>
    <t>tasa</t>
  </si>
  <si>
    <t>N/A</t>
  </si>
  <si>
    <t>AÑOS</t>
  </si>
  <si>
    <t>Los trabajadores asegurados tienen sus derechos protegidos en materia de Salud en el Trabajo.</t>
  </si>
  <si>
    <r>
      <t>Porcentaje de Cobertura de los servicios de Salud en el Trabajo</t>
    </r>
    <r>
      <rPr>
        <i/>
        <sz val="10"/>
        <color indexed="30"/>
        <rFont val="Soberana Sans"/>
      </rPr>
      <t xml:space="preserve">
</t>
    </r>
  </si>
  <si>
    <t>(Número de trabajadores que recibieron atención en materia de prevención y atención de los riesgos de trabajo, determinación del estado de Invalidez y reincorporación laboral en el periodo de reporte (t)  / Promedio de trabajadores asegurados para riesgos de trabajo e invalidez en el periodo de reporte (t))  X 100</t>
  </si>
  <si>
    <t>Estratégico-Eficacia-Trimestral</t>
  </si>
  <si>
    <t>A Dictamenes de incapacidad permanente o defunción autorizados oportunamente</t>
  </si>
  <si>
    <r>
      <t>Porcentaje de dictámenes de incapacidad permanente y de defunción autorizados oportunamente</t>
    </r>
    <r>
      <rPr>
        <i/>
        <sz val="10"/>
        <color indexed="30"/>
        <rFont val="Soberana Sans"/>
      </rPr>
      <t xml:space="preserve">
</t>
    </r>
  </si>
  <si>
    <t>(Número de dictámenes de incapacidad permanente y defunción autorizados en 15 días o menos por salud en el trabajo, según delegación origen, emitidos en el periodo de reporte (t) / el número de dictámenes de incapacidad permanente y defunción autorizados por los servicios de salud en el trabajo según delegación origen emitidos en el periodo de reporte(t)) X 100</t>
  </si>
  <si>
    <t>Estratégico-Calidad-Trimestral</t>
  </si>
  <si>
    <t>B Dictamenes de Invalidez autorizados oportunamente</t>
  </si>
  <si>
    <r>
      <t>Porcentaje de dictámenes de invalidez autorizados oportunamente</t>
    </r>
    <r>
      <rPr>
        <i/>
        <sz val="10"/>
        <color indexed="30"/>
        <rFont val="Soberana Sans"/>
      </rPr>
      <t xml:space="preserve">
</t>
    </r>
  </si>
  <si>
    <t>(Número de dictámenes de invalidez autorizados en 15 días o menos por salud en el trabajo, según delegación origen, emitidos en el periodo de reporte (t) / el número de dictámenes de invalidez autorizados por los servicios de salud en el trabajo según delegación origen emitidos en el periodo de reporte(t)) X 100</t>
  </si>
  <si>
    <t>C Acciones eficientes de Prevención de Accidentes de trabajo, en las empresas afiliadas, mediante estudios y programas de Seguridad en el Trabajo realizados</t>
  </si>
  <si>
    <r>
      <t>Porcentaje de variación de la tasa de accidentes de trabajo en empresas intervenidas con programas preventivos de Seguridad en el Trabajo</t>
    </r>
    <r>
      <rPr>
        <i/>
        <sz val="10"/>
        <color indexed="30"/>
        <rFont val="Soberana Sans"/>
      </rPr>
      <t xml:space="preserve">
</t>
    </r>
  </si>
  <si>
    <t>((Tasa de accidentes de trabajo de las empresas intervenidas, al trimestre que corresponda del año de la medición basal(t0)) - (Tasa de accidentes de trabajo de las empresas intervenidas, al periodo de medición de seguimiento del trimestre que corresponda(t)) / (Tasa de accidentes de trabajo de las empresas intervenidas, al trimestre que corresponda del año de la medición basal(t0)) x 100</t>
  </si>
  <si>
    <t>D Detección del nivel de satisfacción de las empresas afiliadas intervenidas con estudios y programas preventivos de Seguridad en el Trabajo</t>
  </si>
  <si>
    <r>
      <t>Porcentaje de Satisfacción de Empresas Usuarias de los Servicios de Seguridad en el Trabajo</t>
    </r>
    <r>
      <rPr>
        <i/>
        <sz val="10"/>
        <color indexed="30"/>
        <rFont val="Soberana Sans"/>
      </rPr>
      <t xml:space="preserve">
</t>
    </r>
  </si>
  <si>
    <t>(Total de encuestas recibidas con calificación igual o superior al 80 por ciento, de empresas con seguimientos de programa preventivo de seguridad en el trabajo (t) / Total de encuestas recibidas de empresas con seguimientos de programa preventivo de seguridad en el trabajo (t)) X 100</t>
  </si>
  <si>
    <t>Estratégico-Calidad-Semestral</t>
  </si>
  <si>
    <t>E Accidentes y enfermedades de trabajo dictaminados</t>
  </si>
  <si>
    <r>
      <t>Promedio del cumplimiento de las acciones en calificación de accidentes y enfermedades de trabajo y dictaminación de incapacidades permanentes y defunciones.</t>
    </r>
    <r>
      <rPr>
        <i/>
        <sz val="10"/>
        <color indexed="30"/>
        <rFont val="Soberana Sans"/>
      </rPr>
      <t xml:space="preserve">
</t>
    </r>
  </si>
  <si>
    <t>(Porcentaje de cumplimiento de la calificación accidentes de trabajo Acumulado al trimestre del reporte (t) + Porcentaje de cumplimiento de la calificación de accidentes en trayecto acumulado al trimestre del reporte (t) + Porcentaje de cumplimiento de la calificación de enfermedades de trabajo acumulado al trimestre del reporte (t) + Porcentaje de cumplimiento de la dictaminación de incapacidades permanentes y defunciones acumulado al trimestre del reporte (t))/4</t>
  </si>
  <si>
    <t>A 1 Elaboración y autorización de Dictámenes de Incapacidad Permanente o Defunción a través de Módulo Electrónico de Salud en el Trabajo</t>
  </si>
  <si>
    <r>
      <t xml:space="preserve"> Porcentaje de Dictámenes de incapacidad permanente y defunción autorizados a través del Módulo Electrónico de Salud en el Trabajo</t>
    </r>
    <r>
      <rPr>
        <i/>
        <sz val="10"/>
        <color indexed="30"/>
        <rFont val="Soberana Sans"/>
      </rPr>
      <t xml:space="preserve">
</t>
    </r>
  </si>
  <si>
    <t>(Número de dictámenes de incapacidad permanente y defunción autorizados en el módulo electrónico de salud en el trabajo al periodo de reporte (t)/  Número de dictámenes de incapacidad permanente y de defunción autorizados al periodo de reporte (t)) x 100</t>
  </si>
  <si>
    <t>B 2 Elaboración y autorización de Dictámenes de Invalidez a través de Módulo Electrónico de Salud en el Trabajo</t>
  </si>
  <si>
    <r>
      <t>Porcentaje de Dictamenes de Invalidez  autorizados a través del Módulo Electrónico de Salud en el Trabajo</t>
    </r>
    <r>
      <rPr>
        <i/>
        <sz val="10"/>
        <color indexed="30"/>
        <rFont val="Soberana Sans"/>
      </rPr>
      <t xml:space="preserve">
</t>
    </r>
  </si>
  <si>
    <t>(Número de dictámenes de invalidez autorizados a través del Módulo Electrónico de Salud en el Trabajo al periodo de reporte (t) / Total de dictámenes de invalidez autorizados en el periodo de reporte (t)) x 100</t>
  </si>
  <si>
    <t>C 3 Cursos de capacitación en seguridad y salud en el trabajo dirigidos a las empresas afiliadas al Instituto Mexicano del Seguro Social</t>
  </si>
  <si>
    <r>
      <t>Porcentaje de cumplimiento en la capacitación de trabajadores en seguridad y salud en el trabajo</t>
    </r>
    <r>
      <rPr>
        <i/>
        <sz val="10"/>
        <color indexed="30"/>
        <rFont val="Soberana Sans"/>
      </rPr>
      <t xml:space="preserve">
</t>
    </r>
  </si>
  <si>
    <t>(Número de trabajadores de empresas afiliadas y centros laborales del IMSS capacitados en seguridad y salud en el trabajo (t) / Número de trabajadores de empresas afiliadas y centros laborales del IMSS a capacitar en seguridad y salud en el trabajo (t)) x 100.</t>
  </si>
  <si>
    <t>C 4 Elaboración de Estudios y Programas Preventivos de Seguridad en el Trabajo, en empresas afiliadas, para la disminución de accidentes de trabajo</t>
  </si>
  <si>
    <r>
      <t>Porcentaje de cumplimiento en la elaboración de estudios y programas preventivos de seguridad en el trabajo</t>
    </r>
    <r>
      <rPr>
        <i/>
        <sz val="10"/>
        <color indexed="30"/>
        <rFont val="Soberana Sans"/>
      </rPr>
      <t xml:space="preserve">
</t>
    </r>
  </si>
  <si>
    <t>(Número de estudios y programas preventivos de seguridad en el trabajo realizados en empresas afiliadas y centros laborales del Instituto Mexicano del Seguro Social (t) / Número de estudios y programas preventivos de seguridad en el trabajo programados en empresas afiliadas y centros laborales del Instituto Mexicano del Seguro Social (t)) x 100</t>
  </si>
  <si>
    <t>D 5 Seguimientos a las empresas intervenidas con estudios y programas preventivos de seguridad en el trabajo</t>
  </si>
  <si>
    <r>
      <t>Porcentaje de seguimientos realizados en empresas con programas preventivos de seguridad en el trabajo.</t>
    </r>
    <r>
      <rPr>
        <i/>
        <sz val="10"/>
        <color indexed="30"/>
        <rFont val="Soberana Sans"/>
      </rPr>
      <t xml:space="preserve">
</t>
    </r>
  </si>
  <si>
    <t>(Total de seguimientos realizados a empresas con programas preventivos de seguridad en el trabajo (t) / Total de seguimientos programados a empresas con programas preventivos de seguridad en el trabajo (t)) x 100.</t>
  </si>
  <si>
    <t>E 6 Calificación de los probables riesgos de trabajo</t>
  </si>
  <si>
    <r>
      <t>Porcentaje de Calificación de los probables riesgos de trabajo</t>
    </r>
    <r>
      <rPr>
        <i/>
        <sz val="10"/>
        <color indexed="30"/>
        <rFont val="Soberana Sans"/>
      </rPr>
      <t xml:space="preserve">
</t>
    </r>
  </si>
  <si>
    <t>Número de riesgos de trabajo calificados y terminados en el periodo de reporte (t) / (Número de riesgos de trabajo calificados y terminados en el periodo de reporte (t) + Número de probables riesgos de trabajo pendientes de calificar en el periodo de reporte(t)) x 100</t>
  </si>
  <si>
    <r>
      <t xml:space="preserve">Tasa de mortalidad por riesgos de trabajo
</t>
    </r>
    <r>
      <rPr>
        <sz val="10"/>
        <rFont val="Soberana Sans"/>
        <family val="2"/>
      </rPr>
      <t>Sin Información,Sin Justificación</t>
    </r>
  </si>
  <si>
    <r>
      <t xml:space="preserve">Porcentaje de Cobertura de los servicios de Salud en el Trabajo
</t>
    </r>
    <r>
      <rPr>
        <sz val="10"/>
        <rFont val="Soberana Sans"/>
        <family val="2"/>
      </rPr>
      <t xml:space="preserve"> Causa : El Pp E003 "Atención a la salud en el trabajo" otorga sus servicios a solicitud de los trabajadores asegurados o a la aceptación de los programas de intervención de las empresas a quien se les ofrece servicios de programas de prevención para riesgos de trabajo. En este año, las empresas que aceptaron la invitación para los programas preventivos superaron un 12 % de trabajadores con respecto al año pasado (casi 60 mil trabajadores). Por otro lado, en algunos otras actividades también se han tenido más solicitudes, tal es el caso de las atenciones de los accidentes en trayecto en donde se incrementaron al rededor de 12 mil intervenciones mas que en el mismo periodo del año pasado. Efecto: Cumplimiento de la meta. Otros Motivos:</t>
    </r>
  </si>
  <si>
    <r>
      <t xml:space="preserve">Porcentaje de dictámenes de incapacidad permanente y de defunción autorizados oportunamente
</t>
    </r>
    <r>
      <rPr>
        <sz val="10"/>
        <rFont val="Soberana Sans"/>
        <family val="2"/>
      </rPr>
      <t xml:space="preserve"> Causa : En las Coordinaciones delegacionales se han autorizado oportunamente los dictámenes, teniendo problemas únicamente en aquellos servicios donde no hay cobertura en plazas o cuando hay una discrepancia de opinión médica en la que debe solicitarse estudios más especializados. Efecto: 0.38 puntos por debajo de la meta. Otros Motivos:</t>
    </r>
  </si>
  <si>
    <r>
      <t xml:space="preserve">Porcentaje de dictámenes de invalidez autorizados oportunamente
</t>
    </r>
    <r>
      <rPr>
        <sz val="10"/>
        <rFont val="Soberana Sans"/>
        <family val="2"/>
      </rPr>
      <t xml:space="preserve"> Causa : En las Coordinaciones delegacionales se han autorizado oportunamente los dictámenes, teniendo problemas únicamente en aquellos servicios donde no hay cobertura en plazas o cuando hay una discrepancia de opinión médica en la que debe solicitarse estudios más especializados. Efecto: 2.8 puntos por debajo de la meta. El resultado permitirá a las delegaciones visualizar el área de oportunidad para mejorar en el proceso de autorización de dictámenes. Otros Motivos:</t>
    </r>
  </si>
  <si>
    <r>
      <t xml:space="preserve">Porcentaje de variación de la tasa de accidentes de trabajo en empresas intervenidas con programas preventivos de Seguridad en el Trabajo
</t>
    </r>
    <r>
      <rPr>
        <sz val="10"/>
        <rFont val="Soberana Sans"/>
        <family val="2"/>
      </rPr>
      <t xml:space="preserve"> Causa : Debido a que las medidas de prevención implantadas en las empresas intervenidas han sido efectivas, repercute en un mayor número de accidentes prevenidos. Efecto: Mayor número de trabajadores sin daños a la salud. Otros Motivos:</t>
    </r>
  </si>
  <si>
    <r>
      <t xml:space="preserve">Porcentaje de Satisfacción de Empresas Usuarias de los Servicios de Seguridad en el Trabajo
</t>
    </r>
    <r>
      <rPr>
        <sz val="10"/>
        <rFont val="Soberana Sans"/>
        <family val="2"/>
      </rPr>
      <t xml:space="preserve"> Causa : Las empresas a las que se aplicaron la encuesta de satisfacción, mencionan que están conformes y satisfechas con el servicio recibido prestado por el personal de Seguridad en el Trabajo del IMSS. Además se incrementó la aceptación del servicio, recibiendo encuestas con respuestas favorables por los servicios, ya que las medidas de prevención propuestas en el Programa Preventivo de Seguridad e Higiene en el Trabajo, se pudieron implementar en la empresa y fueron efectivas para la prevención de los accidentes y enfermedades de trabajo que sucedían en éstas. Efecto: Registrar un cumplimiento del 5.8 por ciento superior en relación a lo planeado en el periodo. Otros Motivos:</t>
    </r>
  </si>
  <si>
    <r>
      <t xml:space="preserve">Promedio del cumplimiento de las acciones en calificación de accidentes y enfermedades de trabajo y dictaminación de incapacidades permanentes y defunciones.
</t>
    </r>
    <r>
      <rPr>
        <sz val="10"/>
        <rFont val="Soberana Sans"/>
        <family val="2"/>
      </rPr>
      <t xml:space="preserve"> Causa : Los médicos de los servicios de salud en el trabajo otorgan en forma oportuna la dictaminación de un riesgo de trabajo o incapacidad permanente, solo retrasándose en aquellos servicios donde hay falta de personal. Los trabajadores no han acudido a solicitar la dictaminación de  enfermedades de trabajo como se esperaba, por lo que no se ha detectado el número de enfermedades proyectadas. Efecto: 1.5 puntos por debajo de la meta. Otros Motivos:</t>
    </r>
  </si>
  <si>
    <r>
      <t xml:space="preserve"> Porcentaje de Dictámenes de incapacidad permanente y defunción autorizados a través del Módulo Electrónico de Salud en el Trabajo
</t>
    </r>
    <r>
      <rPr>
        <sz val="10"/>
        <rFont val="Soberana Sans"/>
        <family val="2"/>
      </rPr>
      <t xml:space="preserve"> Causa : Se mantiene el uso de los sistemas institucionales, las Coordinaciones Delegacionales de Salud en el Trabajo implementan estrategias oportunas para facilitar el cumplimiento del indicador, utilizando la Mesa de Servicio de manera eficaz para resolver los casos que presentaron alguna problemática.  Efecto: 1 punto por debajo de la meta. Otros Motivos:</t>
    </r>
  </si>
  <si>
    <r>
      <t xml:space="preserve">Porcentaje de Dictamenes de Invalidez  autorizados a través del Módulo Electrónico de Salud en el Trabajo
</t>
    </r>
    <r>
      <rPr>
        <sz val="10"/>
        <rFont val="Soberana Sans"/>
        <family val="2"/>
      </rPr>
      <t xml:space="preserve"> Causa : Se mantiene el uso de los sistemas institucionales, las Coordinaciones Delegacionales de Salud en el Trabajo implementan estrategias oportunas para facilitar el cumplimiento del indicador, utilizando la Mesa de Servicio de manera eficaz para resolver los casos que presentaron alguna problemática.  Efecto: 1 punto por arriba de la meta. Otros Motivos:</t>
    </r>
  </si>
  <si>
    <r>
      <t xml:space="preserve">Porcentaje de cumplimiento en la capacitación de trabajadores en seguridad y salud en el trabajo
</t>
    </r>
    <r>
      <rPr>
        <sz val="10"/>
        <rFont val="Soberana Sans"/>
        <family val="2"/>
      </rPr>
      <t xml:space="preserve"> Causa : En este periodo la demanda de las empresas por el servicio de capacitación en seguridad y salud en el trabajo proporcionado por los Centros Regionales de Seguridad en el Trabajo, Capacitación y Productividad (CRESTCAP) se incrementó más de lo planeado, registrándose un 12.7 por ciento superior a la referencia esperada. Lo anterior debido a que las empresas otorgaron las facilidades para la asistencia de sus trabajadores, así mismo al ser gratuitos, contar con el registro de los cursos e instructores ante la Secretaria del Trabajo y Previsión Social (STPS) y la calidad otorgada, se ha incrementado el reconocimiento de los cursos impartidos, esto ha incidido en una mayor demanda y recomendación entre las empresas. Efecto: Mayor número de trabajadores capacitados en materia de seguridad e higiene en el trabajo, lo que representa 11.47 puntos por arriba de la meta. Otros Motivos:</t>
    </r>
  </si>
  <si>
    <r>
      <t xml:space="preserve">Porcentaje de cumplimiento en la elaboración de estudios y programas preventivos de seguridad en el trabajo
</t>
    </r>
    <r>
      <rPr>
        <sz val="10"/>
        <rFont val="Soberana Sans"/>
        <family val="2"/>
      </rPr>
      <t xml:space="preserve"> Causa : Se ha tenido problemas en la elaboración de Estudios y Programas Preventivos de Seguridad e Higiene en el Trabajo debido a la falta de cobertura de las plazas de Especialistas en Seguridad en el Trabajo del Instituto. Efecto: 10.97 puntos por debajo de la meta. Otros Motivos:</t>
    </r>
  </si>
  <si>
    <r>
      <t xml:space="preserve">Porcentaje de seguimientos realizados en empresas con programas preventivos de seguridad en el trabajo.
</t>
    </r>
    <r>
      <rPr>
        <sz val="10"/>
        <rFont val="Soberana Sans"/>
        <family val="2"/>
      </rPr>
      <t xml:space="preserve"> Causa : Se ha tenido problemas en los seguimientos que se realizan a las empresas, debido a la falta de cobertura de plazas de Especialistas en Seguridad en el Trabajo del Instituto. Efecto: 9.74 puntos por debajo de la meta. Otros Motivos:</t>
    </r>
  </si>
  <si>
    <r>
      <t xml:space="preserve">Porcentaje de Calificación de los probables riesgos de trabajo
</t>
    </r>
    <r>
      <rPr>
        <sz val="10"/>
        <rFont val="Soberana Sans"/>
        <family val="2"/>
      </rPr>
      <t xml:space="preserve"> Causa : Los servicios de Salud en Trabajo emiten citatorios a los asegurados para presentarse a concluir el tramite de calificación de los Riesgos de Trabajo cuando no acuden. Para desarrollar esta actividad, los servicios de Salud en el Trabajo se apoyan en el servicio postal contratado en cada Delegación, actualmente se concretó en la totalidad de las delegaciones dicha contratación. Efecto: Cumplimiento de la meta. Otros Motivos:</t>
    </r>
  </si>
  <si>
    <t>E004</t>
  </si>
  <si>
    <t>Investigación y desarrollo tecnológico en salud</t>
  </si>
  <si>
    <t>Perspectiva de Género</t>
  </si>
  <si>
    <t>3 - Desarrollo Económico</t>
  </si>
  <si>
    <t>8 - Ciencia, Tecnología e Innovación</t>
  </si>
  <si>
    <t>1 - Investigación Científica</t>
  </si>
  <si>
    <t>24 - Investigación en salud pertinente y de excelencia académica</t>
  </si>
  <si>
    <t>Contribuir al desarrollo económico incluyente mediante Consolidar la Investigación en Salud, en beneficio de la salud de los Derechohabientes del IMSS.</t>
  </si>
  <si>
    <r>
      <t>Porcentaje de Publicaciones Científicas con Factor de Impacto.</t>
    </r>
    <r>
      <rPr>
        <i/>
        <sz val="10"/>
        <color indexed="30"/>
        <rFont val="Soberana Sans"/>
      </rPr>
      <t xml:space="preserve">
</t>
    </r>
  </si>
  <si>
    <t>[(Sumatoria de Artículos Científicos generados por personal del IMSS y que han sido publicados en revistas incorporadas al Journal Citation Reports) / (Sumatoria de Artículos Científicos generados por personal del IMSS y que han sido publicados en revistas médico-científicas arbitradas)] x 100</t>
  </si>
  <si>
    <r>
      <t>Impacto de las Publicaciones Científicas generadas por el IMSS, en las áreas de conocimiento médico científico.</t>
    </r>
    <r>
      <rPr>
        <i/>
        <sz val="10"/>
        <color indexed="30"/>
        <rFont val="Soberana Sans"/>
      </rPr>
      <t xml:space="preserve">
</t>
    </r>
  </si>
  <si>
    <t xml:space="preserve">[(Artículos Científicos, generados por personal Institucional, que han sido publicados en revistas incorporadas al Journal Citation Report incluidas en los Cuartiles 1 y 2) / (Total de Artículos Científicos que han sido publicados en revistas incorporadas al Journal Citation Report)] x 100     </t>
  </si>
  <si>
    <r>
      <t>Investigadores que pertenecen al Sistema Nacional de Investigadores</t>
    </r>
    <r>
      <rPr>
        <i/>
        <sz val="10"/>
        <color indexed="30"/>
        <rFont val="Soberana Sans"/>
      </rPr>
      <t xml:space="preserve">
</t>
    </r>
  </si>
  <si>
    <t xml:space="preserve">[(Número de Investigadores del Instituto Mexicano del Seguro Social que pertenecen al Sistema Nacional de Investigadores) / (Total de Investigadores del Instituto Mexicano del Seguro Social)] x 100     </t>
  </si>
  <si>
    <t>Los Derechohabientes del IMSS favorecen su estado de salud con la contribución de los productos científicos de calidad generados por la Investigación en Salud desarrollada en el Instituto.</t>
  </si>
  <si>
    <r>
      <t>Porcentaje de Publicaciones Científicas Indizadas</t>
    </r>
    <r>
      <rPr>
        <i/>
        <sz val="10"/>
        <color indexed="30"/>
        <rFont val="Soberana Sans"/>
      </rPr>
      <t xml:space="preserve">
</t>
    </r>
  </si>
  <si>
    <t xml:space="preserve">[(Artículos Científicos, generados por personal Institucional, que han sido publicados en revistas incorporadas al Index Medicus ó Current Contents) / (Total de Artículos Científicos generados en el Instituto Mexicano del Seguro Social)] x 100    </t>
  </si>
  <si>
    <t>A Recursos humanos formados en Maestrías y Doctorados.</t>
  </si>
  <si>
    <r>
      <t>Culminación en cursos de maestría y doctorado</t>
    </r>
    <r>
      <rPr>
        <i/>
        <sz val="10"/>
        <color indexed="30"/>
        <rFont val="Soberana Sans"/>
      </rPr>
      <t xml:space="preserve">
</t>
    </r>
  </si>
  <si>
    <t>([(Sumatoria de alumnos IMSS que culminan cursos de maestría y doctorado en el periodo t) / (Sumatoria de alumnos IMSS que culminan cursos de maestría y doctorado en el periodo t-k)] - (1)) x 100</t>
  </si>
  <si>
    <t>Tasa de variación</t>
  </si>
  <si>
    <t>Gestión-Eficacia-Anual</t>
  </si>
  <si>
    <r>
      <t>Protocolos de Investigación Científica y Desarrollo Tecnológico relacionados a los Temas Prioritarios de Investigación en Salud</t>
    </r>
    <r>
      <rPr>
        <i/>
        <sz val="10"/>
        <color indexed="30"/>
        <rFont val="Soberana Sans"/>
      </rPr>
      <t xml:space="preserve">
</t>
    </r>
  </si>
  <si>
    <t xml:space="preserve">[(Protocolos de Investigación Científica y Desarrollo Tecnológico relacionados a los Temas Prioritarios de Investigación en Salud) / (Total de Protocolos de Investigación Científica y Desarrollo Tecnológico Autorizados (Registrados) en el Instituto Mexicano del Seguro Social)] x 100     </t>
  </si>
  <si>
    <t>B Protocolos de Investigación Científica y Desarrollo Tecnológico Autorizados (Registrados).</t>
  </si>
  <si>
    <r>
      <t>Protocolos de Investigación Científica y Desarrollo Tecnológico Autorizados.</t>
    </r>
    <r>
      <rPr>
        <i/>
        <sz val="10"/>
        <color indexed="30"/>
        <rFont val="Soberana Sans"/>
      </rPr>
      <t xml:space="preserve">
</t>
    </r>
  </si>
  <si>
    <t>[[(Sumatoria de Protocolos de Investigación Científica y Desarrollo Tecnológico Autorizados en el IMSS  durante el periodo t) / (Sumatoria de Protocolos de Investigación Científica y Desarrollo Tecnológico Autorizados en el IMSS  durante el periodo t-k)] - (1)] x 100</t>
  </si>
  <si>
    <t>B 1 Dictamen de Protocolos de Investigación Científica y Desarrollo Tecnológico</t>
  </si>
  <si>
    <r>
      <t>Comités Locales de Investigación en Salud activos.</t>
    </r>
    <r>
      <rPr>
        <i/>
        <sz val="10"/>
        <color indexed="30"/>
        <rFont val="Soberana Sans"/>
      </rPr>
      <t xml:space="preserve">
</t>
    </r>
  </si>
  <si>
    <t xml:space="preserve">[(Número de Comités Locales de Investigación en Salud activos en el Instituto Mexicano del Seguro Social) / (Total de Comités Locales de Investigación yen Salud del Instituto Mexicano del Seguro Social)] x 100     </t>
  </si>
  <si>
    <r>
      <t>Protocolos de Investigación Científica y Desarrollo Tecnológico Dictaminados.</t>
    </r>
    <r>
      <rPr>
        <i/>
        <sz val="10"/>
        <color indexed="30"/>
        <rFont val="Soberana Sans"/>
      </rPr>
      <t xml:space="preserve">
</t>
    </r>
  </si>
  <si>
    <t>[[(Sumatoria de Protocolos de Investigación Científica y Desarrollo Tecnológico Dictaminados en el IMSS  durante el periodo t) / (Sumatoria de Protocolos de Investigación Científica y Desarrollo Tecnológico Dictaminados en el IMSS  durante el periodo t-k)] - (1)] x 100</t>
  </si>
  <si>
    <r>
      <t xml:space="preserve">Porcentaje de Publicaciones Científicas con Factor de Impacto.
</t>
    </r>
    <r>
      <rPr>
        <sz val="10"/>
        <rFont val="Soberana Sans"/>
        <family val="2"/>
      </rPr>
      <t xml:space="preserve"> Causa : La causa fue debido a que  el IMSS ha consolidado el Programa Estratégico para Fortalecer la Investigación Científica Institucional, cuyo objetivo es incrementar el número de artículos publicados por personal de la salud adscrito a las Unidades Médicas y a  Unidad / Centros de Investigación en Salud del IMSS; derivado de lo anterior, el Instituto favoreció que su personal de salud  desarrolle actividades de investigación en salud de relevancia y con los más altos estándares de calidad internacional. Efecto: El efecto fue una mayor aceptación de los resultados de investigación científica generados por Personal Institucional, para ser publicados por las Revistas con Factor de Impacto incluidas en el Journal Citation Report de Clarivate Analytics; se destaca,  el notable incremento en el número absoluto de publicaciones con factor de impacto, registrando variaciones positivas de 49.5% (226), 18.4% (106) y 6.4% (41), comparado con lo reportado en los ejercicios 2016, 2017 y 2018, respectivamente.  El IMSS genera publicaciones de vanguardia internacional que contribuyen en la actualización y mejora de los Procesos de Atención Médica Internacional, mismas  que  contribuyen  para mejorar la Prestación de Servicios Médicos para los Derechohabientes de nuestro Instituto. Otros Motivos:Por tal razón, debe considerarse que el proceso de publicación de un artículo científico implica la intervención de factores externos a la Institución que pueden condicionar fluctuaciones en los resultados de acuerdo a su aceptación por las Revistas Médico Científicas arbitradas.</t>
    </r>
  </si>
  <si>
    <r>
      <t xml:space="preserve">Impacto de las Publicaciones Científicas generadas por el IMSS, en las áreas de conocimiento médico científico.
</t>
    </r>
    <r>
      <rPr>
        <sz val="10"/>
        <rFont val="Soberana Sans"/>
        <family val="2"/>
      </rPr>
      <t xml:space="preserve"> Causa : La causa fue debido a que  el IMSS ha consolidado el Programa Estratégico para Fortalecer la Investigación Científica Institucional, cuyo objetivo es incrementar el número de artículos publicados por personal de la salud adscrito a las Unidades Médicas y a Unidad / Centros de Investigación en Salud del IMSS; derivado de lo anterior, el Instituto favoreció que su personal de salud  desarrolle actividades de investigación en salud de relevancia y con los más altos estándares de calidad internacional.  Destaca el siguiente hecho, publicar en Revistas ubicadas en Cuartiles Q1 y Q2,  requiere de mayor rigurosidad para la aceptación de los Resultados de Investigación que serán publicados en éste tipo de Revistas de vanguardia Internacional, altamente valoradas por sus aportaciones en cada Área de Conocimiento Médico Científico; mismas, que permiten la actualización de los Procesos de Atención Médica que contribuyen a mejorar la calidad de los Servicios de Prestaciones Médicas que el Instituto oferta a sus Derechohabientes.  En éste sentido, aun cuando es el tercer año que se implementa esta valuación, el IMSS continúa siendo pionero entre las Instituciones de Salud Mexicanas, al adoptar éste innovador sistema de evaluación. Efecto: El efecto de la evaluación del desempeño científico que se aplica en el IMSS, al valorar el cuartil al que pertenecen las Revistas con Factor de Impacto en que se publican resultados de sus Investigación, ha motivado al Personal Institucional para publicar artículos científicos en Revistas con alto impacto Internacional y de vanguardia para cada Área de Conocimiento Médico Científico.  Se destaca,  el incremento en el número absoluto de artículos científicos publicados en Revistas con factor de impacto incluidas en los Cuartiles 1 y 2; registrando  variaciones positivas de 20.1% (+58) y 9.8% (+31), respecto con lo reportado en el mismo periodo en los ejercicio 2017 y 2018, respectivamente.  El IMSS genera publicaciones de vanguardia internacional, influyentes a nivel internacional para la áreas de conocimiento médico - científico, que contribuyen en la actualización y mejora de los Procesos de Atención Médica Internacional, mismas  que  contribuyen  para mejorar la Prestación de Servicios Médicos para los Derechohabientes de nuestro Instituto. Otros Motivos:Por tal razón, debe considerarse que el proceso de publicación de un artículo científico implica la intervención de factores externos a la Institución que pueden condicionar fluctuaciones en los resultados de acuerdo a su aceptación por las Revistas Médico Científicas arbitradas.</t>
    </r>
  </si>
  <si>
    <r>
      <t xml:space="preserve">Investigadores que pertenecen al Sistema Nacional de Investigadores
</t>
    </r>
    <r>
      <rPr>
        <sz val="10"/>
        <rFont val="Soberana Sans"/>
        <family val="2"/>
      </rPr>
      <t xml:space="preserve"> Causa : La causa fue debido a las estrategias implementadas por el Instituto para mantener la capacidad de retención de los Investigadores de calidad en el IMSS, quienes por jubilaciones y renuncias, podrían minar el Capital Humano Institucional valioso para incentivar y desarrollar Investigación Científica; para ello, el Instituto promovió la participación de su personal para pertenecer - mantener su nombramiento en el Sistema Nacional de Investigadores; además, de impulsar la Investigación Clínica, fomentando que el Personal de Salud presente su solicitud de Evaluación Curricular a efecto de documentarse como Investigador Institucional. Efecto: El efecto fue que el personal IMSS solicitó ingreso - reingreso al Sistema Nacional de Investigadores (S.N.I.) y su evaluación fue favorable, logrando el cumplimiento de la meta propuesta para el periodo de reporte.  Con las estrategias implementadas para mantener y fortalecer el Capital Humano Institucional que realiza Investigación Científica y Desarrollo Tecnológico, se destacan dos hechos fundamentales, :   i) el IMSS obtuvo la permanencia en el S.N.I. de 362 de sus Investigadores; por cuarto año consecutivo es la cifra anual más alta en la historia del Instituto; con ello, se  registran incrementos de 12.5% (+40),  10.1% (+33) y 0.2% (+1) respecto a lo reportado en los ejercicios 2016, 2017 y 2018, respectivamente. (Aplicable al numerador)  ii) el IMSS incrementó a 537 el número total de Investigadores, siendo el año con el mayor número de Investigadores en la historia del Instituto;  con ello, se  registran incrementos de 15% (+40),  9.8% (+48) y 7.2% (+36) respecto a lo reportado en los ejercicios 2016, 2017 y 2018, respectivamente. (Aplicable al denominador)  Este logro representa la consolidación de los Investigadores Institucionales reconocidos por sus aportaciones al conocimiento científico y tecnológico del más alto nivel;  éste capital humano genera publicaciones de vanguardia internacional que contribuyen en la actualización y mejora de los Procesos de Atención Médica Internacional, mismas  que  contribuyen  para mejorar la Prestación de Servicios Médicos para los Derechohabientes de nuestro Instituto. Otros Motivos:Debe considerarse que la solicitud de ingreso es individual y la evaluación de cada propuesta la efectúa una entidad externa al Instituto Mexicano del Seguro Social.</t>
    </r>
  </si>
  <si>
    <r>
      <t xml:space="preserve">Porcentaje de Publicaciones Científicas Indizadas
</t>
    </r>
    <r>
      <rPr>
        <sz val="10"/>
        <rFont val="Soberana Sans"/>
        <family val="2"/>
      </rPr>
      <t xml:space="preserve"> Causa : La causa fue debido a que  el IMSS ha consolidado el Programa Estratégico para Fortalecer la Investigación Científica Institucional, cuyo objetivo es incrementar el número de artículos publicados por personal de la salud adscrito a las Unidades Médicas y a Unidad / Centros de Investigación en Salud del IMSS; derivado de lo anterior, el Instituto favoreció que su personal de salud  desarrolle actividades de investigación en salud de relevancia y con los más altos estándares de calidad internacional.  Siendo así, el personal del IMSS se encuentra motivado para competir internacionalmente con la publicación de sus resultados de investigación en las Revistas Internacionales de vanguardia. Efecto: El efecto fue la aceptación de los resultados de investigación científica generados por Personal Institucional para ser publicados por las Revistas Indizadas; logrando el cumplimiento de la meta propuesta para el periodo de reporte.  Se destaca que el número absoluto de publicaciones científicas indizadas que fueron generadas por el IMSS , registra variaciones positivas de 11.8% (+87)  y 3.7% (+29), respecto a lo registrado en el mismo periodo en los ejercicios 2017 y 2018, respectivamente. Otros Motivos:Por tal razón, debe considerarse que el proceso de publicación de un artículo científico implica la intervención de factores externos a la Institución que pueden condicionar fluctuaciones en los resultados de acuerdo a su aceptación por las Revistas Médico Científicas arbitradas.</t>
    </r>
  </si>
  <si>
    <r>
      <t xml:space="preserve">Culminación en cursos de maestría y doctorado
</t>
    </r>
    <r>
      <rPr>
        <sz val="10"/>
        <rFont val="Soberana Sans"/>
        <family val="2"/>
      </rPr>
      <t xml:space="preserve"> Causa : La causa fue debido a que el Instituto reforzó el apoyó para la formación de alumnos en maestría y doctorado; lo anterior, en apego a la facultad que la Ley del Seguro Social otorga en la Fracción XXIV del Artículo 251 para la formación de personal en materia de Investigación Científica y Desarrollo Tecnológico. Efecto: El efecto fue que 113 alumnos del Instituto culminaron sus cursos de maestría y doctorado en 2018; logrando superar la proyección de culminación para dicho año de 111 alumnos de maestría y doctorado. Otros Motivos:Debe considerarse que la culminación de cursos de maestría y doctorado es un proceso multifactorial que incluye elementos externos, entre ellos las Entidades académicas y circunstancias individuales.</t>
    </r>
  </si>
  <si>
    <r>
      <t xml:space="preserve">Protocolos de Investigación Científica y Desarrollo Tecnológico relacionados a los Temas Prioritarios de Investigación en Salud
</t>
    </r>
    <r>
      <rPr>
        <sz val="10"/>
        <rFont val="Soberana Sans"/>
        <family val="2"/>
      </rPr>
      <t xml:space="preserve"> Causa : La causa fue debido a que en Enero del 2019, el Instituto ajustó los Principales Problemas de Salud a atender integralmente en un modelo preventivo; identificando la importancia de las patología, y agrupándolas en aquellas que concentran el 80% de los Años de Vida Saludables Perdidos. Así, las patologías quedaron agrupadas en: 1) Enfermedades Cardio Vasculares y Circulatorias, 2) Diabetes Mellitus, 3) Enfermedades que requieren atención por Traumatología y Ortopedia, 4) Neoplasias Malignas, 5) Enfermedades de los Órganos de los Sentidos, 6) Enfermedades Digestivas, 7) Enfermedades Respiratorias Crónicas, 8) Salud Reporiductiva, Condiciones Neonatales, y Anomalías Congénitas, 9) Desórdenes Mentales y del Comportamiento, 10) Enfermedades Neurológicas. Efecto: El efecto fue que con la inducción de los nuevos  Principales Problemas de Salud a atender integralmente en un modelo preventivo, el personal institucional que habitualmente propone y registra Protocolos de Investigación Científica y Desarrollo Tecnológico, paulatinamente estará redirigiendo sus enfoques científicos. Para el periodo de reporte, se produjo un déficit en el cumplimiento de la meta (22.5%). Otros Motivos:Por tal razón, debe considerarse que la elaboración de protocolos de investigación científica por el personal de salud requiere tanto de un medio laboral favorable para desarrollar actividades de investigación en salud que cumplan con estándares internacionales para su autorización como de interés y motivación individuales. </t>
    </r>
  </si>
  <si>
    <r>
      <t xml:space="preserve">Protocolos de Investigación Científica y Desarrollo Tecnológico Autorizados.
</t>
    </r>
    <r>
      <rPr>
        <sz val="10"/>
        <rFont val="Soberana Sans"/>
        <family val="2"/>
      </rPr>
      <t xml:space="preserve"> Causa : La causa de incremento en el logro obtenido respecto a la meta propuesta para el periodo de reporte, fue debido a:   i) la exitosa instrumentación del Programa de Monitoreo de la Integración y Funcionamiento de los Comités Locales de Investigación en Salud (CLIS) y Comités de Ética en Investigación (CEI), con lo que se permitió dar cumplimiento al documento normativo institucional que se denomina "Procedimiento para la evaluación, registro, seguimiento, enmienda y cancelación de protocolos presentados ante el Comité Local de Investigación en Salud y el Comité Local de Ética en Investigación.- Clave 2810-003-002";   ii)  la actualización del Módulo electrónico que permite su instrumentación mediante el Sistema de Registro Electrónico de la Coordinación de Investigación en Salud;  la actualización de ésta herramienta electrónica ha resultado fundamental para mejorar la evaluación y registro de los Protocolos de Investigación Científica y Desarrollo Tecnológico, que ha derivado en el incremento de Protocolos Autorizados.   Efecto: El efecto fue el adecuado registro de Protocolos de Investigación Científica y Desarrollo Tecnológico, propuestos por personal institucional, que cumplen rigurosamente con los estándares internacionales para su autorización; logrando el cumplimiento de la meta propuesta para el periodo de reporte.  Destaca el notable incremento de la calidad y número de los Protocolos de Investigación Científica y Desarrollo Tecnológico autorizados para su desarrollo en el IMSS, lo anterior, ante la evaluación conjunta de los Comités Locales de Investigación en Salud (CLIS)  y de los Comités de Etica en Investigación(CEI).   Durante el ejercicio 2019, el IMSS registró 5141 Protocolos de Investigación Científica y Desarrollo Tecnológico,  consolidando en mayor número de protocolos autorizados por año en la historia del Instituto. Otros Motivos:Por tal razón, debe considerarse que la elaboración de protocolos de investigación científica por el personal de salud requiere tanto de un medio laboral favorable para desarrollar actividades de investigación en salud que cumplan con estándares internacionales para su autorización como de interés y motivación individuales.   Debe considerarse que el proceso de integración de los Comités Locales de Investigación en Salud (CLIS) deben apegarse a las disposiciones de la  Ley  General de Salud y su Reglamento en materia de Investigación en Salud, que implica la intervención de factores externos a la Institución (COFEPRIS y CONBIOETICA) que pueden condicionar fluctuaciones en la autorización de los Protocolos de Investigación Científica y Desarrollo Tecnológico.</t>
    </r>
  </si>
  <si>
    <r>
      <t xml:space="preserve">Comités Locales de Investigación en Salud activos.
</t>
    </r>
    <r>
      <rPr>
        <sz val="10"/>
        <rFont val="Soberana Sans"/>
        <family val="2"/>
      </rPr>
      <t xml:space="preserve"> Causa : La causa fue debido a que el Instituto continúa favoreciendo que los Comités Locales de Investigación en Salud (CLIS) cumplan con los requerimientos de la Ley  General de Salud y su Reglamento en materia de Investigación en Salud, a fin de evaluar las propuestas de Investigación Científica y  Desarrollo Tecnológico  y garantizar que cumplan con estándares  nacionales e internacionales para su autorización.  Por lo tanto, el número de CLIS con Registro emitido por COFEPRIS se ha incrementado; en tanto, debido al número de recambios de integrantes en los CLIS por jubilaciones registradas durante el periodo de reporte, ha disminuido el número de CLIS activos, mientras se realizan los ajustes en la incorporación nuevos integrantes. Efecto: El efecto fue que ha disminuido temporalmente el número de Comités Locales de Investigación en Salud y Comités de Ética en Investigación que se encuentra activos, en tanto consolidan su integración en apego a los lineamientos establecidos por la Comisión Federal para la Protección contra Riesgos Sanitarios (COFEPRIS) y por la Comisión Nacional de Bioética (CONBIOETICA).  No obstante, duranet el ejericio 2019 se destacan variaciones positivas 6.6% (+5) y  1.25% (+1) en el número de Comités Locales de Investigación en Salud activos respecto a los años 2017 y 2018, respectivamente. Otros Motivos:Por tal razón, debe considerarse que el proceso de integración de los Comités Locales de Investigación en Salud deben apegarse a las disposiciones de la  Ley  General de Salud y su Reglamento en materia de Investigación en Salud, que implica la intervención de factores externos a la Institución (COFEPRIS) que pueden condicionar fluctuaciones en los resultados de acuerdo a su aceptación.</t>
    </r>
  </si>
  <si>
    <r>
      <t xml:space="preserve">Protocolos de Investigación Científica y Desarrollo Tecnológico Dictaminados.
</t>
    </r>
    <r>
      <rPr>
        <sz val="10"/>
        <rFont val="Soberana Sans"/>
        <family val="2"/>
      </rPr>
      <t xml:space="preserve"> Causa : La causa de incremento en el logro obtenido respecto a la meta propuesta para el periodo de reporte, fue debido a:   i) la exitosa instrumentación del Programa de Monitoreo de la Integración y Funcionamiento de los Comités Locales de Investigación en Salud (CLIS) y Comités de Ética en Investigación (CEI), con lo que se permitió dar cumplimiento al documento normativo institucional que se denomina "Procedimiento para la evaluación, registro, seguimiento, enmienda y cancelación de protocolos presentados ante el Comité Local de Investigación en Salud y el Comité Local de Ética en Investigación.- Clave 2810-003-002";   ii)  la actualización del Módulo electrónico que permite su instrumentación mediante el Sistema de Registro Electrónico de la Coordinación de Investigación en Salud;  la actualización de ésta herramienta electrónica ha resultado fundamental para mejorar la evaluación y registro de los Protocolos de Investigación Científica y Desarrollo Tecnológico, que ha derivado en el incremento de Protocolos Autorizados.   Efecto: El efecto fue un mayor número de Protocolos de Investigación Científica y Desarrollo Tecnológico dictaminados por  Comités Locales de Investigación en Salud;  logrando el cumplimiento de la meta propuesta para el periodo de reporte. Otros Motivos:Por tal razón, debe considerarse que la elaboración de protocolos de investigación científica por el personal de salud requiere tanto de un medio laboral favorable para desarrollar actividades de investigación en salud que cumplan con estándares internacionales para su autorización como de interés y motivación individuales.   Debe considerarse que el proceso de integración de los Comités Locales de Investigación en Salud (CLIS) deben apegarse a las disposiciones de la  Ley  General de Salud y su Reglamento en materia de Investigación en Salud, que implica la intervención de factores externos a la Institución (COFEPRIS y CONBIOETICA) que pueden condicionar fluctuaciones en la autorización de los Protocolos de Investigación Científica y Desarrollo Tecnológico.</t>
    </r>
  </si>
  <si>
    <t>E006</t>
  </si>
  <si>
    <t>Recaudación de ingresos obrero patronales</t>
  </si>
  <si>
    <t>3 - Generación de Recursos para la Salud</t>
  </si>
  <si>
    <t>5 - Servicios de incorporación y recaudación</t>
  </si>
  <si>
    <t>Contribuir al bienestar social e igualdad mediante la recaudación eficiente de las cuotas obrero-patronales, con una mayor incorporación y una mejor fiscalización y cobranza.</t>
  </si>
  <si>
    <r>
      <t>Tasa de variación bianual en el número de población derechohabiente adscrita a unidad de medicina familiar.</t>
    </r>
    <r>
      <rPr>
        <i/>
        <sz val="10"/>
        <color indexed="30"/>
        <rFont val="Soberana Sans"/>
      </rPr>
      <t xml:space="preserve">
</t>
    </r>
  </si>
  <si>
    <t>((Número de población derechohabiente adscrita a unidad de medicina familiar al semestre t) / (Número de población derechohabiente adscrita unidad de medicina familiar al semestre t-4)-1) x 100</t>
  </si>
  <si>
    <t>Las cuotas obrero-patronales son recaudadas eficientemente con una mayor incorporación y una mejor fiscalización y cobranza.</t>
  </si>
  <si>
    <r>
      <t>Tasa de variación bianual en la recaudación por ingresos obrero-patronales.</t>
    </r>
    <r>
      <rPr>
        <i/>
        <sz val="10"/>
        <color indexed="30"/>
        <rFont val="Soberana Sans"/>
      </rPr>
      <t xml:space="preserve">
</t>
    </r>
  </si>
  <si>
    <t>((Importe nominal acumulado de los ingresos obrero-patronales al semestre t) / (Importe nominal acumulado de los ingresos obrero-patronales al semestre t-4)-1) X 100</t>
  </si>
  <si>
    <t>A Cobranza y Fiscalización de cuotas obrero-patronales optimizadas.</t>
  </si>
  <si>
    <r>
      <t>Porcentaje de las cuotas obrero-patronales pagadas oportunamente.</t>
    </r>
    <r>
      <rPr>
        <i/>
        <sz val="10"/>
        <color indexed="30"/>
        <rFont val="Soberana Sans"/>
      </rPr>
      <t xml:space="preserve">
</t>
    </r>
  </si>
  <si>
    <t>((Importe acumulado de la Emisión Mensual Anticipada de las modalidades 10, 13 y 17 pagado oportunamente al semestre t)/(Importe de la Emisión Total Ajustada de las modalidades 10, 13 y 17 al semestre t)) x 100</t>
  </si>
  <si>
    <t>Estratégico-Economía-Semestral</t>
  </si>
  <si>
    <r>
      <t>Razón de la mora en días de emisión</t>
    </r>
    <r>
      <rPr>
        <i/>
        <sz val="10"/>
        <color indexed="30"/>
        <rFont val="Soberana Sans"/>
      </rPr>
      <t xml:space="preserve">
</t>
    </r>
  </si>
  <si>
    <t>((Saldo de la cartera en mora al semestre t )/(Importe promedio diario de la Emisión Mensual Anticipada incluyendo al IMSS como patrón, al semestre t))</t>
  </si>
  <si>
    <t>Días</t>
  </si>
  <si>
    <t>B Incorporación de asegurados trabajadores optimizada.</t>
  </si>
  <si>
    <r>
      <t>Tasa de variación bianual en el salario base asociado a asegurados trabajadores.</t>
    </r>
    <r>
      <rPr>
        <i/>
        <sz val="10"/>
        <color indexed="30"/>
        <rFont val="Soberana Sans"/>
      </rPr>
      <t xml:space="preserve">
</t>
    </r>
  </si>
  <si>
    <t>((Salario base de cotización asociado a asegurados trabajadores registrado en promedio al semestre t) / (Salario base de cotización asociado a asegurados trabajadores registrado en promedio al semestre t-4)-1) x 100</t>
  </si>
  <si>
    <r>
      <t>Tasa de variación bianual en el número de asegurados trabajadores.</t>
    </r>
    <r>
      <rPr>
        <i/>
        <sz val="10"/>
        <color indexed="30"/>
        <rFont val="Soberana Sans"/>
      </rPr>
      <t xml:space="preserve">
</t>
    </r>
  </si>
  <si>
    <t>((Número de asegurados trabajadores promedio al semestre t) / (Número de asegurados trabajadores promedio al semestre t-4)-1) x 100</t>
  </si>
  <si>
    <t>B 1 Compartida 1: Digitalización de los trámites de incorporación al IMSS.</t>
  </si>
  <si>
    <r>
      <t>Porcentaje de transacciones de asignación o localización de NSS realizadas en línea (IMSS Digital).</t>
    </r>
    <r>
      <rPr>
        <i/>
        <sz val="10"/>
        <color indexed="30"/>
        <rFont val="Soberana Sans"/>
      </rPr>
      <t xml:space="preserve">
</t>
    </r>
  </si>
  <si>
    <t>((Número de transacciones de asignación o localización de Número de Seguridad Social (NSS) realizadas en línea (IMSS Digital) al trimestre t)/(Número de transacciones de asignación o localización de Número de Seguridad Social (NSS) totales al trimestre t))x100</t>
  </si>
  <si>
    <t>B 2 Compartida 2: Implementación del nuevo modelo integral de fiscalización.</t>
  </si>
  <si>
    <r>
      <t>Porcentaje de efectividad en actos de fiscalización.</t>
    </r>
    <r>
      <rPr>
        <i/>
        <sz val="10"/>
        <color indexed="30"/>
        <rFont val="Soberana Sans"/>
      </rPr>
      <t xml:space="preserve">
</t>
    </r>
  </si>
  <si>
    <t>((Número de actos de fiscalización concluidos  con observaciones al trimestre t ) / (Total de actos de fiscalización concluidos al trimestre t))x 100</t>
  </si>
  <si>
    <r>
      <t xml:space="preserve">Tasa de variación bianual en el número de población derechohabiente adscrita a unidad de medicina familiar.
</t>
    </r>
    <r>
      <rPr>
        <sz val="10"/>
        <rFont val="Soberana Sans"/>
        <family val="2"/>
      </rPr>
      <t xml:space="preserve"> Causa : Con información al mes de noviembre de 2019, la tasa de variación bianual de la población derechohabiente adscrita, respecto al periodo enero-diciembre 2017, fue de 6.08%.  Efecto: Mayor cobertura de seguridad social. Otros Motivos:De acuerdo a lo especificado en la ficha técnica correspondiente, esta información está disponible hasta fin de mes, por lo que se reporta información del periodo enero-noviembre.</t>
    </r>
  </si>
  <si>
    <r>
      <t xml:space="preserve">Tasa de variación bianual en la recaudación por ingresos obrero-patronales.
</t>
    </r>
    <r>
      <rPr>
        <sz val="10"/>
        <rFont val="Soberana Sans"/>
        <family val="2"/>
      </rPr>
      <t xml:space="preserve"> Causa : Con información al mes de diciembre de 2019, la tasa de variación bianual  en la recaudación por ingresos obrero-patronales, respecto al periodo enero-diciembre de 2017, fue de 20.08%.   Las dos estrategias del IMSS, IMSS Digital y una mejor fiscalización, tienen un efecto positivo en la formalización del empleo y en mejores salarios, lo que a su vez incrementa el ingreso obrero-patronal. Efecto: Mayor recaudación. Otros Motivos:Se reporta información preliminar del periodo enero-diciembre.</t>
    </r>
  </si>
  <si>
    <r>
      <t xml:space="preserve">Porcentaje de las cuotas obrero-patronales pagadas oportunamente.
</t>
    </r>
    <r>
      <rPr>
        <sz val="10"/>
        <rFont val="Soberana Sans"/>
        <family val="2"/>
      </rPr>
      <t xml:space="preserve"> Causa : Con información al mes de octubre de 2019, el porcentaje de las cuotas obrero-patronales pagadas oportunamente fue de 93.56%.   Las acciones llevadas en cabo en materia de cobranza y fiscalización se traducen en la reducción de los tiempos y costos que los patrones y ciudadanos invierten en realizar trámites relacionados con el pago de cuotas.  Efecto: Recaudación oportuna. Otros Motivos:Se reporta información del periodo enero-octubre.   De acuerdo a lo especificado en la ficha técnica correspondiente, esta información se genera dos meses después de la Emisión Mensual Anticipada, por lo que la información al mes de diciembre estará disponible hasta fines del mes de marzo. </t>
    </r>
  </si>
  <si>
    <r>
      <t xml:space="preserve">Razón de la mora en días de emisión
</t>
    </r>
    <r>
      <rPr>
        <sz val="10"/>
        <rFont val="Soberana Sans"/>
        <family val="2"/>
      </rPr>
      <t xml:space="preserve"> Causa : Con información al mes de diciembre de 2019, la razón de la mora en días de emisión fue de 33.86 días.   Derivado de un crecimiento económico inferior a las previsiones de SHCP para 2019, las empresas enfrentaron problemas de liquidez para cumplir con el pago de las cuotas obrero patronales, lo cual repercutió en el cumplimiento de la meta modificada al mes de diciembre. Efecto: La cartera en mora es mayor a lo esperado. Otros Motivos:Se reporta información preliminar del periodo enero-diciembre.</t>
    </r>
  </si>
  <si>
    <r>
      <t xml:space="preserve">Tasa de variación bianual en el salario base asociado a asegurados trabajadores.
</t>
    </r>
    <r>
      <rPr>
        <sz val="10"/>
        <rFont val="Soberana Sans"/>
        <family val="2"/>
      </rPr>
      <t xml:space="preserve"> Causa : Con información al mes de diciembre de 2019, la tasa de variación bianual en el salario base asociado a asegurados trabajadores,  respecto al periodo enero-diciembre de 2017, fue de 12.75%.   Las dos estrategias del IMSS, IMSS Digital y una mejor fiscalización, tienen un efecto positivo en mejores salarios. Efecto: Mejores salarios con empleo formal. Otros Motivos:Se reporta información preliminar del periodo enero-diciembre.</t>
    </r>
  </si>
  <si>
    <r>
      <t xml:space="preserve">Tasa de variación bianual en el número de asegurados trabajadores.
</t>
    </r>
    <r>
      <rPr>
        <sz val="10"/>
        <rFont val="Soberana Sans"/>
        <family val="2"/>
      </rPr>
      <t xml:space="preserve"> Causa : Con información al mes de diciembre de 2019, la tasa de variación bianual en el número de asegurados trabajadores, respecto al periodo enero-diciembre de 2017, fue de 6.44%.   Las dos estrategias del IMSS, IMSS Digital y una mejor fiscalización, tienen un efecto positivo en la formalización del empleo. Efecto: Más empleo formal. Otros Motivos:Se reporta información preliminar del periodo enero-diciembre.</t>
    </r>
  </si>
  <si>
    <r>
      <t xml:space="preserve">Porcentaje de transacciones de asignación o localización de NSS realizadas en línea (IMSS Digital).
</t>
    </r>
    <r>
      <rPr>
        <sz val="10"/>
        <rFont val="Soberana Sans"/>
        <family val="2"/>
      </rPr>
      <t xml:space="preserve"> Causa : Con información al mes de diciembre de 2019,la proporción de transacciones de asignación o localización de NSS realizadas en línea (IMSS Digital) fue de 93.24%.   Entre las acciones del IMSS para mejorar la calidad y calidez de los servicios y al mismo tiempo sanear financieramente a la institución, está la simplificación y digitalización de trámites que ha sido implementada de manera exitosa desde el inicio de esta administración.  Efecto: Disminuir los tiempos y costos que los patrones y ciudadanos invierten en realizar trámites relacionados con su afiliación. Otros Motivos:Se reporta información preliminar del periodo enero-diciembre.</t>
    </r>
  </si>
  <si>
    <r>
      <t xml:space="preserve">Porcentaje de efectividad en actos de fiscalización.
</t>
    </r>
    <r>
      <rPr>
        <sz val="10"/>
        <rFont val="Soberana Sans"/>
        <family val="2"/>
      </rPr>
      <t xml:space="preserve"> Causa : Con información al mes de diciembre de 2019, el porcentaje de efectividad en actos de fiscalización fue de 93.63%.   La implementación y consolidación de un modelo integral de atención institucional, a través de la creación de la unidad de grandes patrones  y la ejecución de un nuevo modelo de fiscalización, constituye la estrategia del IMSS dirigida a fortalecer el cumplimiento voluntario de las obligaciones de seguridad social.  Efecto: Mejor programación y planeación de los actos de auditoría y cobro. Otros Motivos:Se reporta información preliminar del periodo enero-diciembre.</t>
    </r>
  </si>
  <si>
    <t>E007</t>
  </si>
  <si>
    <t>Servicios de guardería</t>
  </si>
  <si>
    <t>6 - Protección Social</t>
  </si>
  <si>
    <t>3 - Familia e Hijos</t>
  </si>
  <si>
    <t>9 - Oportunidad en la prestación del servicio de guardería</t>
  </si>
  <si>
    <t>Contribuir al bienestar social e igualdad mediante el otorgamiento del servicio de guardería conforme al artículo 201 de la Ley del Seguro Social a través de la atención integral de las (los) niñas (os).</t>
  </si>
  <si>
    <r>
      <t>Porcentaje de permanencia de la población beneficiada</t>
    </r>
    <r>
      <rPr>
        <i/>
        <sz val="10"/>
        <color indexed="30"/>
        <rFont val="Soberana Sans"/>
      </rPr>
      <t xml:space="preserve">
</t>
    </r>
  </si>
  <si>
    <t>(Beneficiarios usuarios con niños (as) inscritos (as) en el año t que permanecen al menos seis meses durante el año t / Beneficiarios usuarios registrados durante el año t) * 100</t>
  </si>
  <si>
    <r>
      <t>Tasa de participación femenina en el mercado de trabajo</t>
    </r>
    <r>
      <rPr>
        <i/>
        <sz val="10"/>
        <color indexed="30"/>
        <rFont val="Soberana Sans"/>
      </rPr>
      <t xml:space="preserve">
</t>
    </r>
  </si>
  <si>
    <t>T = ( PEAf / Pobft14+ ) * 100  PEAf: Población económicamente activa femenina de 14 años y más  Pobft14+: Población femenina total de 14 años y más</t>
  </si>
  <si>
    <t>Los trabajadores con derecho al servicio de guarderías conforme a lo dispuesto por la Ley del Seguro Social cuentan con lugares en el servicio para dejar a sus hijos durante su jornada laboral.</t>
  </si>
  <si>
    <r>
      <t>Tasa de variación de los lugares para el otorgamiento del servicio de guardería</t>
    </r>
    <r>
      <rPr>
        <i/>
        <sz val="10"/>
        <color indexed="30"/>
        <rFont val="Soberana Sans"/>
      </rPr>
      <t xml:space="preserve">
</t>
    </r>
  </si>
  <si>
    <t>((Número de lugares instalados en las guarderías al final del periodo/ Número de lugares instalados en las guarderías al inicio del periodo)-1)*100</t>
  </si>
  <si>
    <r>
      <t>Horas promedio de estadía de los (as) niños (as) en guarderías</t>
    </r>
    <r>
      <rPr>
        <i/>
        <sz val="10"/>
        <color indexed="30"/>
        <rFont val="Soberana Sans"/>
      </rPr>
      <t xml:space="preserve">
</t>
    </r>
  </si>
  <si>
    <t xml:space="preserve">Sumatoria de las horas de estadía de los (as) niños (as) en guarderías en el periodo / Número de asistencias de los (as) niños (as) en las guarderías en el periodo </t>
  </si>
  <si>
    <t>Hora de servicio</t>
  </si>
  <si>
    <t>A Hijos e hijas de los trabajadores con derecho al servicio de guardería conforme a lo dispuesto por la Ley del Seguro Social, atendidos.</t>
  </si>
  <si>
    <r>
      <t>Porcentaje de asistencia promedio diario</t>
    </r>
    <r>
      <rPr>
        <i/>
        <sz val="10"/>
        <color indexed="30"/>
        <rFont val="Soberana Sans"/>
      </rPr>
      <t xml:space="preserve">
</t>
    </r>
  </si>
  <si>
    <t>(Sumatoria del promedio diario de asistencia de los (as) niños (as) en las guarderías en el periodo / Número de niños (as) inscritos (as) en las guarderías en el periodo) * 100</t>
  </si>
  <si>
    <t>Gestión-Eficacia-Mensual</t>
  </si>
  <si>
    <t>B Lugares otorgados en guarderías para atender la demanda de los trabajadores con derecho al servicio de guardería conforme a lo dispuesto en la Ley del Seguro Social.</t>
  </si>
  <si>
    <r>
      <t>Porcentaje de cobertura de la demanda del servicio de guardería</t>
    </r>
    <r>
      <rPr>
        <i/>
        <sz val="10"/>
        <color indexed="30"/>
        <rFont val="Soberana Sans"/>
      </rPr>
      <t xml:space="preserve">
</t>
    </r>
  </si>
  <si>
    <t>(Número de lugares instalados en las guarderías en el periodo/Demanda potencial en el periodo) * 100</t>
  </si>
  <si>
    <t>A 1 Evaluación de la percepción de la calidad que tienen los usuarios del servicio de guardería</t>
  </si>
  <si>
    <r>
      <t>Porcentaje de satisfacción de los usuarios del servicio de guardería</t>
    </r>
    <r>
      <rPr>
        <i/>
        <sz val="10"/>
        <color indexed="30"/>
        <rFont val="Soberana Sans"/>
      </rPr>
      <t xml:space="preserve">
</t>
    </r>
  </si>
  <si>
    <t>(Sumatoria de los puntajes obtenidos en las encuestas de satisfacción del servicio de guardería aplicadas en el periodo t / Sumatoria de puntaje máximo posible de la encuesta de satisfacción del servicio de guardería en el periodo t) * 100</t>
  </si>
  <si>
    <t>Gestión-Calidad-Cuatrimestral</t>
  </si>
  <si>
    <t>A 2 Evaluación del grado de cumplimiento respecto de la normatividad aplicable vigente con la que se debe otorgar el servicio en las guarderías</t>
  </si>
  <si>
    <r>
      <t>Porcentaje de cumplimiento en la calidad del servicio</t>
    </r>
    <r>
      <rPr>
        <i/>
        <sz val="10"/>
        <color indexed="30"/>
        <rFont val="Soberana Sans"/>
      </rPr>
      <t xml:space="preserve">
</t>
    </r>
  </si>
  <si>
    <t>(Sumatoria de los puntajes obtenidos en la Supervisión Integral del servicio de guardería en  el periodo t/ Sumatoria del puntaje máximo posible en la  Supervisión Integral del Servicio de guardería en el periodo t)*100</t>
  </si>
  <si>
    <t>B 3 Aprovechamiento de los lugares con los que cuenta actualmente el sistema de guarderías en beneficio de los trabajadores que se encuentran en el supuesto del artículo 201 de la Ley del Seguro Social</t>
  </si>
  <si>
    <r>
      <t>Porcentaje de ocupación en guarderías</t>
    </r>
    <r>
      <rPr>
        <i/>
        <sz val="10"/>
        <color indexed="30"/>
        <rFont val="Soberana Sans"/>
      </rPr>
      <t xml:space="preserve">
</t>
    </r>
  </si>
  <si>
    <t>(Número de niños (as) inscritos (as)  en las guarderías en el periodo t / Número de lugares  instalados en las guarderías en el periodo t) X 100</t>
  </si>
  <si>
    <r>
      <t xml:space="preserve">Porcentaje de permanencia de la población beneficiada
</t>
    </r>
    <r>
      <rPr>
        <sz val="10"/>
        <rFont val="Soberana Sans"/>
        <family val="2"/>
      </rPr>
      <t xml:space="preserve"> Causa : El indicador alcanzó el 101.21% de cumplimiento con respecto a la meta, debido a lo siguiente: El numerador alcanzó el 101.71% de cumplimiento, su comportamiento depende de que las madres y padres permanezcan en un empleo formal con forme a lo establecido en el artículo 201 de la Ley del Seguro Social, de esta forma el servicio de guardería contribuye a la permanencia de los beneficiarios en el mercado laboral ya que pueden hacer uso del servicio de guardería en al menos 6 meses. El denominador alcanzó el 100.50% de cumplimiento. Se debe considerar que su comportamiento también depende de múltiples factores económicos, sociales y laborales, uno de ellos es  que los beneficiarios tengan derecho al servicio de guardería que presta el Instituto. Ambos efectos hicieron que el resultado del indicador fuera de 66.02%, es decir casi 7 de 10  usuarios con niños registrados permanecieron al menos 6 meses en el servicio. Efecto: La permanencia en la guardería de al menos 6 meses de las hijas(os) de las(los) trabajadoras(es) beneficiarias(os), contribuye en forma indirecta a la estabilidad en el mercado laboral. De esta manera, el que sus hijas e hijos tengan cuidado durante la jornada de trabajo contribuye a la estadía en el empleo formal, mientras que sus hijos reciben el servicio de guarderías que incluye el aseo, la alimentación, el cuidado de la salud, la educación y la recreación acorde a la edad en condiciones de igualdad, calidad, seguridad y protección adecuadas, lo que les permite contar con un desarrollo integral. Otros Motivos:El comportamiento del denominador de la meta planeada respecto a la alcanzada depende de múltiples factores externos, como la política económica y sus consecuencias en los diferentes sectores productivos; la decisión de ingresar al mercado laboral depende en buena medida de la disponibilidad de alternativas de cuidado infantil, es decir, que contar con el servicio de guardería es uno de los factores que podrían influir para que una madre trabajadora permanezca en el empleo formal con afiliación otros factores externos no controlados por el Instituto, son la falta de continuidad en la vigencia de derechos del trabajador o el retiro de los niños que cumplen 4 años. En otro sentido, en diciembre de 2018, el fallo de la Segunda Sala de la de la Suprema Corte de Justicia de la Nación determinó la inconstitucionalidad de que no estén afiliadas las empleadas domésticas ante el IMSS, por lo cual se implementó el Programa Piloto para la incorporación de las trabajadoras del hogar al régimen obligatorio del IMSS a partir de abril-mayo de 2019. El 2 de julio de 2019 se publicó el Decreto en el Diario Oficial de la Federación, por el cual se reforman, adicionan y derogan diversas disposiciones de la Ley Federal del Trabajo y de la Ley del Seguro Social, en materia de las personas trabajadoras del hogar, que hace a las personas trabajadoras del hogar sujetos de aseguramiento del régimen obligatorio del IMSS, el cual incluye la prestación del servicio de guardería. Por otro lado atendiendo la recomendación de la 08/15 de CONAPRED la cual dicta que el servicio de guardería debe ser proporcionado a todos los padres trabajadores del régimen obligatorio. La ampliación del derecho a la prestación del servicio de guardería estos segmentos de población, significa un mayor número de beneficiarios que demandan el servicio de guardería. Por lo anterior, no es factible la observación ¿El denominador que se registra al reportar la meta, debe ser el mismo que se estableció para la meta anual¿</t>
    </r>
  </si>
  <si>
    <r>
      <t xml:space="preserve">Tasa de participación femenina en el mercado de trabajo
</t>
    </r>
    <r>
      <rPr>
        <sz val="10"/>
        <rFont val="Soberana Sans"/>
        <family val="2"/>
      </rPr>
      <t>Sin Información,Sin Justificación</t>
    </r>
  </si>
  <si>
    <r>
      <t xml:space="preserve">Tasa de variación de los lugares para el otorgamiento del servicio de guardería
</t>
    </r>
    <r>
      <rPr>
        <sz val="10"/>
        <rFont val="Soberana Sans"/>
        <family val="2"/>
      </rPr>
      <t xml:space="preserve"> Causa : El indicador alcanzó el 101.26% de cumplimiento con respecto a la meta ajustada, debido a lo siguiente:  La variable del denominador alcanzó un 100.02% de cumplimiento con respecto a la meta.  Efecto: La meta central para el servicio de guardería ha sido el crecimiento de la capacidad instalada, derivado acciones llevadas a cabo para incrementar los lugares, se ha logrado reducir la brecha de cobertura de la demanda potencial. Otros Motivos:</t>
    </r>
  </si>
  <si>
    <r>
      <t xml:space="preserve">Horas promedio de estadía de los (as) niños (as) en guarderías
</t>
    </r>
    <r>
      <rPr>
        <sz val="10"/>
        <rFont val="Soberana Sans"/>
        <family val="2"/>
      </rPr>
      <t xml:space="preserve"> Causa : El indicador alcanzó 100.55% de cumplimiento, superando la meta planeada debido a lo siguiente:    El numerador, alcanzó el 100.24% de cumplimiento, se debe tomar en consideración los factores externos como los periodos vacacionales, la temporada invernal en la que se registran bajas temperaturas lo que deriva en brotes de gripe y ocasiona que los niños y niñas no asistan al servicio de guarderías. El denominador alcanzó el 99.69% de cumplimiento respecto a la meta planeada, el comportamiento depende factores como, que las mujeres cuenten con un empleo formal con derecho al servicio, la decisión de que una madre inscriba o no, a su hijo, la disponibilidad de lugares en la sala de atención conforme a la edad, la tendencia retirar a los niños cuando se acercan a la edad preescolar y factores socio-culturales, siendo común que las madres atrasen el ingreso si pueden dejarlo al cuidado de algún familiar.   No obstante, ambos efectos hicieron que el resultado del indicador fuera mayor a la meta. Efecto: Los menores inscritos que asisten con mayor regularidad a la guardería se benefician de los programas educativos y alimenticios favoreciendo su desarrollo integral. Otros Motivos:</t>
    </r>
  </si>
  <si>
    <r>
      <t xml:space="preserve">Porcentaje de asistencia promedio diario
</t>
    </r>
    <r>
      <rPr>
        <sz val="10"/>
        <rFont val="Soberana Sans"/>
        <family val="2"/>
      </rPr>
      <t xml:space="preserve"> Causa : El indicador alcanzó 98.85% de cumplimiento, debido a lo siguiente:   La variable promedio diario de asistencias alcanzó 103.77 % superando la meta planeada.  La variable Numero de niños inscritos alcanzó el 104.97% superando la meta planeada, sin embargo ambos efectos hicieron que no se alcanzara la meta planeada, se debe tomar en consideración los factores externos como los periodos vacacionales, la temporada invernal en la que se registran bajas temperaturas lo que deriva en brotes de gripe y ocasiona que los niños y niñas no asistan al servicio de guarderías. El denominador alcanzó el 104.97%  de cumplimiento respecto a la meta planeada, el comportamiento depende factores como, que las mujeres cuenten con un empleo formal con derecho al servicio, la decisión de que una madre inscriba o no, a su hijo, la disponibilidad de lugares en la sala de atención conforme a la edad, la tendencia retirar a los niños cuando se acercan a la edad preescolar y factores socio-culturales, siendo común que las madres atrasen el ingreso si pueden dejarlo al cuidado de algún familiar      Efecto: La meta planeada quedo por debajo en 1.15%, sin embargo el numero de niños inscritos esta por arriba de la meta planeada alcanzado un 104.97%  lo 1ue indica que hay un mayor numero de menores inscritos asisten  y se benefician de los programas educativos y alimenticios favoreciendo su desarrollo integral. Otros Motivos:</t>
    </r>
  </si>
  <si>
    <r>
      <t xml:space="preserve">Porcentaje de cobertura de la demanda del servicio de guardería
</t>
    </r>
    <r>
      <rPr>
        <sz val="10"/>
        <rFont val="Soberana Sans"/>
        <family val="2"/>
      </rPr>
      <t xml:space="preserve"> Causa : El indicador alcanzó 105.04% de cumplimiento, superando la meta planeada debido a lo siguiente:   La variable, número de lugares instalados alcanzó el 100.23% de cumplimiento respecto a la meta planeada, cabe mencionar que la capacidad instalada aumento derivado que durante el tercer trimestre, iniciaron operaciones tres nuevas guarderías con una capacidad instalada de 704 lugares y reiniciaron operaciones seis guarderías que estaban suspendidas por temporada agrícola o por remodelación de infraestructura sumando 731 lugares.  La variable, demanda potencial alcanzó 95.42% de cumplimiento. Se debe tomar en consideración que la emisión de los certificados de maternidad depende de factores externos al servicio de guardería, por lo que durante el período del reporte los certificados emitidos por el Instituto fueron menores a lo esperado,  ocasionando que no se alcanzará el nivel planeado, sin embargo ambos efectos hicieron que el resultado del indicador fuera mayor a la meta planeada. Efecto: Al superar  la cobertura programada de acuerdo a las cifras reportadas en el mes, se mantiene el nivel de calidad en la atención y servicio esperado por los beneficiarios. Otros Motivos:</t>
    </r>
  </si>
  <si>
    <r>
      <t xml:space="preserve">Porcentaje de satisfacción de los usuarios del servicio de guardería
</t>
    </r>
    <r>
      <rPr>
        <sz val="10"/>
        <rFont val="Soberana Sans"/>
        <family val="2"/>
      </rPr>
      <t xml:space="preserve"> Causa : El cumplimiento de la calidad en el servicio quedo un 102.93% por arriba de la meta por lo que significa que los beneficiarios se encuentran satisfechos con el servicio Efecto: El cumplimiento de los estándares de calidad en la prestación del servicio de guardería, contribuye en una adecuada atención de las niñas y niños. Otros Motivos:</t>
    </r>
  </si>
  <si>
    <r>
      <t xml:space="preserve">Porcentaje de cumplimiento en la calidad del servicio
</t>
    </r>
    <r>
      <rPr>
        <sz val="10"/>
        <rFont val="Soberana Sans"/>
        <family val="2"/>
      </rPr>
      <t xml:space="preserve"> Causa : El cumplimiento de la calidad en el servicio quedo un 101.61% por arriba de la meta por lo que significa que los beneficiarios se encuentran satisfechos con el servicio Efecto: El cumplimiento de los estándares de calidad en la prestación del servicio de guardería, contribuye en una adecuada atención de las niñas y niños. Otros Motivos:</t>
    </r>
  </si>
  <si>
    <r>
      <t xml:space="preserve">Porcentaje de ocupación en guarderías
</t>
    </r>
    <r>
      <rPr>
        <sz val="10"/>
        <rFont val="Soberana Sans"/>
        <family val="2"/>
      </rPr>
      <t xml:space="preserve"> Causa : El indicador alcanzó el 104.74% de cumplimiento, debido a lo siguiente:   la variable de número de niños inscritos alcanzó el 104.97% de cumplimiento,  la variable reportó un incremento derivado de la ampliación de capacidad instalada y de la inclusión al servicio de guardería de las personas trabajadoras del hogar  y de los padres trabadores.  La variable, número de lugares instalados alcanzó el 100.23% de cumplimiento respecto a la meta planeada, cabe mencionar que la capacidad instalada aumento derivado que durante el tercer trimestre, iniciaron operaciones tres nuevas guarderías con una capacidad instalada de 704 lugares y reiniciaron operaciones seis guarderías que estaban suspendidas por temporada agrícola o por remodelación de infraestructura sumando 731 lugares, ambos efectos hicieron que el resultado del indicador sea menor a la meta planeada. Efecto: Se permite atender a un mayor numero de usuarios al mismo tiempo, no obstante que la inscripción de las nuevas guarderías presentan niveles bajos de ocupación al inicio de su operación. Otros Motivos:</t>
    </r>
  </si>
  <si>
    <t>E011</t>
  </si>
  <si>
    <t>Atención a la Salud</t>
  </si>
  <si>
    <t>Contribuir al bienestar social e igualdad mediante la atención médica de los derechohabientes del IMSS para incrementar su esperanza de vida al nacer</t>
  </si>
  <si>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</si>
  <si>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r>
      <t>Tasa de hospitalización por diabetes no controlada con complicaciones de corto plazo (Indicador definido por la OCDE)</t>
    </r>
    <r>
      <rPr>
        <i/>
        <sz val="10"/>
        <color indexed="30"/>
        <rFont val="Soberana Sans"/>
      </rPr>
      <t xml:space="preserve">
</t>
    </r>
  </si>
  <si>
    <t>Se construye dividiendo el número de egresos hospitalarios con diagnóstico principal de diabetes con complicaciones de corto plazo en población de 15 años y más entre el total de población de 15 años y más que utiliza servicios públicos de salud por 100,000</t>
  </si>
  <si>
    <t>La población usuaria del IMSS presenta menor morbilidad</t>
  </si>
  <si>
    <r>
      <t>Tasa de incidencia de enfermedades crónico degenerativas seleccionadas en derechohabientes del IMSS</t>
    </r>
    <r>
      <rPr>
        <i/>
        <sz val="10"/>
        <color indexed="30"/>
        <rFont val="Soberana Sans"/>
      </rPr>
      <t xml:space="preserve">
</t>
    </r>
  </si>
  <si>
    <t>(Total de casos nuevos de enfermedades crónico degenerativas) / (Población adscrita a médico familiar) X 100, 000</t>
  </si>
  <si>
    <t>Tasa de incidencia</t>
  </si>
  <si>
    <t>A Complicaciones obstétricas y perinatales disminuidas</t>
  </si>
  <si>
    <r>
      <t>Porcentaje de preeclampsia - eclampsia</t>
    </r>
    <r>
      <rPr>
        <i/>
        <sz val="10"/>
        <color indexed="30"/>
        <rFont val="Soberana Sans"/>
      </rPr>
      <t xml:space="preserve">
</t>
    </r>
  </si>
  <si>
    <t>(Egresos hospitalarios con diagnóstico de preeclampsia-eclampsia (CIE 10, códigos O13, O14, O15, O16))/(Total de egresos hospitalarios (en el post parto y post aborto) menos los abortos (CIE10 códigos O00 a O08))*100</t>
  </si>
  <si>
    <t>Estratégico-Eficiencia-Trimestral</t>
  </si>
  <si>
    <r>
      <t>Proporción de prematurez</t>
    </r>
    <r>
      <rPr>
        <i/>
        <sz val="10"/>
        <color indexed="30"/>
        <rFont val="Soberana Sans"/>
      </rPr>
      <t xml:space="preserve">
</t>
    </r>
  </si>
  <si>
    <t>Total de recién nacidos vivos menores de 37 semanas de gestación, en un periodo y área geográfica determinados/Total de recién nacidos vivos del mismo periodo y área geográfica * 100</t>
  </si>
  <si>
    <t>B Infecciones nosocomiales reducidas</t>
  </si>
  <si>
    <r>
      <t xml:space="preserve">Tasa de Infecciones Nosocomiales por 1,000 días estancia en Unidades Médicas Hospitalarias de 20 o más camas censables.    </t>
    </r>
    <r>
      <rPr>
        <i/>
        <sz val="10"/>
        <color indexed="30"/>
        <rFont val="Soberana Sans"/>
      </rPr>
      <t xml:space="preserve">
</t>
    </r>
  </si>
  <si>
    <t xml:space="preserve">(Número de infecciones nosocomiales en Unidades de Segundo nivel de 20 o más camas censables y en Unidades Médicas de Alta Especialidad / Total de días estancia en nidades de Segundo nivel de 20 o más camas censables y en Unidades Médicas de Alta Especialidadl) x 1,000    </t>
  </si>
  <si>
    <t>C Control adecuado de pacientes con enfermedades crónico degenerativas</t>
  </si>
  <si>
    <r>
      <t xml:space="preserve">Porcentaje de pacientes en control adecuado de Hipertensión Arterial Sistémica en Medicina Familiar                  </t>
    </r>
    <r>
      <rPr>
        <i/>
        <sz val="10"/>
        <color indexed="30"/>
        <rFont val="Soberana Sans"/>
      </rPr>
      <t xml:space="preserve">
</t>
    </r>
  </si>
  <si>
    <t xml:space="preserve">Número de pacientes subsecuentes con Diagnóstico de Hipertensión Arterial Sistémica (CIE I10 - I15) con cifras de tensión arterial sistólica menor de 130 mmHg y diastólica de menor 90 mmHg / Total de pacientes subsecuentes con Diagnóstico de Hipertensión Arterial Sistémica) X 100         </t>
  </si>
  <si>
    <t>Persona</t>
  </si>
  <si>
    <r>
      <t xml:space="preserve">Porcentaje de pacientes con Diabetes mellitus tipo 2 en control adecuado de glucemia en  ayuno (70 -130 mg/dl)         </t>
    </r>
    <r>
      <rPr>
        <i/>
        <sz val="10"/>
        <color indexed="30"/>
        <rFont val="Soberana Sans"/>
      </rPr>
      <t xml:space="preserve">
</t>
    </r>
  </si>
  <si>
    <t xml:space="preserve">Número de pacientes con Diabetes mellitus tipo 2 (CIE-10 E11) subsecuentes con cifras de glucemia de 70 a 130 mg/dl en el resultado más reciente de los últimos 3 meses / Total de pacientes con diabetes mellitus tipo 2 subsecuentes atendidos en el periodo x 100         </t>
  </si>
  <si>
    <t>D Atención médica en servicios de urgencia otorgada</t>
  </si>
  <si>
    <r>
      <t xml:space="preserve">    Porcentaje de pacientes con estancia prolongada (mayor de12 horas) en el área de observación del servicio de urgencias en unidades de segundo nivel    </t>
    </r>
    <r>
      <rPr>
        <i/>
        <sz val="10"/>
        <color indexed="30"/>
        <rFont val="Soberana Sans"/>
      </rPr>
      <t xml:space="preserve">
</t>
    </r>
  </si>
  <si>
    <t xml:space="preserve">(Número de pacientes egresados del área de observación de los servicios de urgencias de segundo nivel, con estancia de más de 12 horas / Total de pacientes egresados de los servicios de urgencias, en unidades de segundo nivel) X 100    </t>
  </si>
  <si>
    <t>Asegurado</t>
  </si>
  <si>
    <t>Gestión-Calidad-Semestral</t>
  </si>
  <si>
    <t>E Atención médica otorgada con oportunidad en UMAE</t>
  </si>
  <si>
    <r>
      <t>Porcentaje de pacientes a quienes se les otorga una consulta de especialidad, a los 20 días hábiles o menos a partir de su solicitud, en Unidades Médicas de Alta Especialidad.</t>
    </r>
    <r>
      <rPr>
        <i/>
        <sz val="10"/>
        <color indexed="30"/>
        <rFont val="Soberana Sans"/>
      </rPr>
      <t xml:space="preserve">
</t>
    </r>
  </si>
  <si>
    <t xml:space="preserve">(Número de pacientes de primera vez con cita programada en especialidades de una UMAE en un plazo de 20 días hábiles o menos a partir de la presentación de la solicitud en la UMAE) / (Total de pacientes a quienes se les otorga una consulta de especialidades de primera vez (por el segundo y eventualmente primer nivel de atención) a la UMAE )X 100     </t>
  </si>
  <si>
    <t>Gestión-Calidad-Trimestral</t>
  </si>
  <si>
    <r>
      <t>Porcentaje de pacientes a quienes se les realiza una cirugía electiva no concertada, a los 20 días hábiles o menos a partir de su solicitud, en Unidades Médicas de Alta Especialidad.</t>
    </r>
    <r>
      <rPr>
        <i/>
        <sz val="10"/>
        <color indexed="30"/>
        <rFont val="Soberana Sans"/>
      </rPr>
      <t xml:space="preserve">
</t>
    </r>
  </si>
  <si>
    <t xml:space="preserve">(Total de pacientes a quienes se les realiza una intervención quirúrgica electiva no concertada, dentro de los 20 días hábiles o menos a partir de la solicitud del cirujano tratante de la UMAE) /( Total de pacientes con solicitud otorgada por el médico tratante para cirugía electiva no concertada en UMAE) X 100    </t>
  </si>
  <si>
    <t>A 1 Atención adecuada de las pacientes embarazadas</t>
  </si>
  <si>
    <r>
      <t xml:space="preserve">Oportunidad de inicio de la vigilancia prenatal    </t>
    </r>
    <r>
      <rPr>
        <i/>
        <sz val="10"/>
        <color indexed="30"/>
        <rFont val="Soberana Sans"/>
      </rPr>
      <t xml:space="preserve">
</t>
    </r>
  </si>
  <si>
    <t xml:space="preserve">(Consultas prenatales de primera vez, en el primer trimestre de la gestación/ Total de consultas prenatales de primera vez ) X 100    </t>
  </si>
  <si>
    <t>Consulta</t>
  </si>
  <si>
    <r>
      <t xml:space="preserve">Promedio de atenciones prenatales por embarazada    </t>
    </r>
    <r>
      <rPr>
        <i/>
        <sz val="10"/>
        <color indexed="30"/>
        <rFont val="Soberana Sans"/>
      </rPr>
      <t xml:space="preserve">
</t>
    </r>
  </si>
  <si>
    <t xml:space="preserve">(Total de consultas para la vigilancia prenatal/Total de consultas de primera vez para la vigilancia prenatal)     </t>
  </si>
  <si>
    <t>B 2 Limpieza de las Unidades Médicas.</t>
  </si>
  <si>
    <r>
      <t>Eficacia del Proceso del Control de Ambientes Físicos</t>
    </r>
    <r>
      <rPr>
        <i/>
        <sz val="10"/>
        <color indexed="30"/>
        <rFont val="Soberana Sans"/>
      </rPr>
      <t xml:space="preserve">
</t>
    </r>
  </si>
  <si>
    <t>(Promedio nacional mensual del registro resultante de la suma de las calificaciones obtenidas del Nivel Integral de Limpieza (NIL) por las Delegaciones y UMAE en el mes del informe / Número de entidades del sistema que enviaron el reporte)</t>
  </si>
  <si>
    <t>C 3 Atención a pacientes con enfermedades crónicas en unidades de medicina familiar</t>
  </si>
  <si>
    <r>
      <t xml:space="preserve">Pacientes subsecuentes con diagnóstico de Diabetes Mellitus tipo 2         </t>
    </r>
    <r>
      <rPr>
        <i/>
        <sz val="10"/>
        <color indexed="30"/>
        <rFont val="Soberana Sans"/>
      </rPr>
      <t xml:space="preserve">
</t>
    </r>
  </si>
  <si>
    <t xml:space="preserve">Número total de pacientes subsecuentes con diagnóstico de Diabetes Mellitus tipo 2 que acuden a la consulta de medicina familiar         </t>
  </si>
  <si>
    <r>
      <t xml:space="preserve">Pacientes con diagnóstico de Hipertensión Arterial Sistémica que acuden de manera subsecuente a la consulta de Medicina Familiar                 </t>
    </r>
    <r>
      <rPr>
        <i/>
        <sz val="10"/>
        <color indexed="30"/>
        <rFont val="Soberana Sans"/>
      </rPr>
      <t xml:space="preserve">
</t>
    </r>
  </si>
  <si>
    <t xml:space="preserve">Número total de pacientes subsecuentes con Diagnóstico de Hipertensión Arterial Sistémica que acuden a la consulta de medicina familiar          </t>
  </si>
  <si>
    <t>C 4 Suministro de medicamentos</t>
  </si>
  <si>
    <r>
      <t>Porcentaje de surtimiento de recetas médicas</t>
    </r>
    <r>
      <rPr>
        <i/>
        <sz val="10"/>
        <color indexed="30"/>
        <rFont val="Soberana Sans"/>
      </rPr>
      <t xml:space="preserve">
</t>
    </r>
  </si>
  <si>
    <t>(Total de recetas de medicamentos atendidas/Total de recetas individuales de medicamentos presentadas)*100</t>
  </si>
  <si>
    <t>Recetas</t>
  </si>
  <si>
    <t>D 5 Otorgamiento de consulta en urgencias</t>
  </si>
  <si>
    <r>
      <t xml:space="preserve">Índice consultas de urgencias por 1000 derechohabientes en unidades de segundo nivel    </t>
    </r>
    <r>
      <rPr>
        <i/>
        <sz val="10"/>
        <color indexed="30"/>
        <rFont val="Soberana Sans"/>
      </rPr>
      <t xml:space="preserve">
</t>
    </r>
  </si>
  <si>
    <t xml:space="preserve">(Total de consultas de urgencias otorgadas en unidades de segundo nivel / total de derechohabientes adscritos a médico familiar) X 1000    </t>
  </si>
  <si>
    <t>E 6 Programación de atención médica y quirúrgica en Unidades Médicas de Alta Especialidad.</t>
  </si>
  <si>
    <r>
      <t xml:space="preserve">Total de cirugías electivas programadas en Unidades Médicas de Alta Especialidad    </t>
    </r>
    <r>
      <rPr>
        <i/>
        <sz val="10"/>
        <color indexed="30"/>
        <rFont val="Soberana Sans"/>
      </rPr>
      <t xml:space="preserve">
</t>
    </r>
  </si>
  <si>
    <t xml:space="preserve">Total de cirugías  electivas programadas realizadas en Unidades Médicas de Alta Especialidad     </t>
  </si>
  <si>
    <t>Cirugías</t>
  </si>
  <si>
    <r>
      <t xml:space="preserve">Total de consultas de  primera vez otorgadas en Unidades Médicas de Alta Especialidad    </t>
    </r>
    <r>
      <rPr>
        <i/>
        <sz val="10"/>
        <color indexed="30"/>
        <rFont val="Soberana Sans"/>
      </rPr>
      <t xml:space="preserve">
</t>
    </r>
  </si>
  <si>
    <t xml:space="preserve">Total de consultas de primera vez otorgadas en Unidades Médicas de Alta Especialidad    </t>
  </si>
  <si>
    <r>
      <t xml:space="preserve">Tasa de hospitalización por diabetes no controlada con complicaciones de corto plazo (Indicador definido por la OCDE)
</t>
    </r>
    <r>
      <rPr>
        <sz val="10"/>
        <rFont val="Soberana Sans"/>
        <family val="2"/>
      </rPr>
      <t>Sin Información,Sin Justificación</t>
    </r>
  </si>
  <si>
    <r>
      <t xml:space="preserve">Tasa de incidencia de enfermedades crónico degenerativas seleccionadas en derechohabientes del IMSS
</t>
    </r>
    <r>
      <rPr>
        <sz val="10"/>
        <rFont val="Soberana Sans"/>
        <family val="2"/>
      </rPr>
      <t xml:space="preserve"> Causa : De los padecimientos incluidos en el indicador, en términos absolutos se incrementaron los casos diagnosticados de tumor maligno de mama, hipertensión arterial, diabetes mellitus y enfermedad isquémica del corazón y aunque la población también tuvo incremento, el valor relativo (tasa) es superior a la meta ajustada. Por otra parte, el efecto esperado al fortalecer las acciones de detección en éstos padecimientos se traduce en un incremento del número de casos diagnosticados que se espera sea en etapas tempranas de la enfermedad, por lo que a pesar de no haber alcanzado la meta esperada, se considera un resultado positivo. Efecto: Incremento en el número de casos de padecimientos con programas de detección que realizan búsqueda intencionada (neoplasias malignas, enfermedades cardiovasculares y diabetes mellitus). Otros Motivos:El dato reportado es preliminar a los cierres de información y el indicador es sensible a la variación de los datos necesarios para su cálculo (casos y población).  El efecto de las acciones de promoción, prevención y detección que se implementen o se fortalezcan en el Instituto (las dos primeras influyen en la disminución de casos y la tercera en el incremento en el diagnóstico de casos).</t>
    </r>
  </si>
  <si>
    <r>
      <t xml:space="preserve">Porcentaje de preeclampsia - eclampsia
</t>
    </r>
    <r>
      <rPr>
        <sz val="10"/>
        <rFont val="Soberana Sans"/>
        <family val="2"/>
      </rPr>
      <t xml:space="preserve"> Causa : Con la mejora en la seguridad y la calidad de la atención materna aumentó la oportunidad y certeza en el diagnóstico y tratamiento; así como, el fortalecimiento en el registro del diagnóstico en las fuentes primarias que nutren los sistemas de información. También, se valida la construcción del indicador, con lo que el porcentaje de preeclampsia - eclampsia, se mantiene en 7.9% en el periodo enero a agosto 2019.    El indicador permanece dentro de la meta en el rango 5 a 12%, es decir, se mantienen en el rango aceptable y correcto descrito para países emergentes en la documentación nacional e internacional, ya que la etiología a la fecha es desconocida a pesar de los avances científicos, al respecto. Efecto: El desarrollo de nuevas estrategias y las acciones previamente establecidas permiten mejorar la oportunidad en la identificación de los factores de riesgo para desarrollar preeclampsia-eclampsia en mujeres embarazadas.    Iniciar tratamiento preventivo para retardar su aparición y, en su caso el diagnóstico y tratamiento temprano para evitar mayor morbilidad o mortalidad materna por esta causa. Otros Motivos:Se captura información del período enero - agosto 2019, última disponible en la DIS/IMSS.</t>
    </r>
  </si>
  <si>
    <r>
      <t xml:space="preserve">Proporción de prematurez
</t>
    </r>
    <r>
      <rPr>
        <sz val="10"/>
        <rFont val="Soberana Sans"/>
        <family val="2"/>
      </rPr>
      <t xml:space="preserve"> Causa : Las causas más frecuentes de este comportamiento, son resultado de las siguientes condiciones:      a) La decisión de las mujeres de postergar su primer embarazo  hasta después de los 34 años, por lo anterior es más frecuente  que las mujeres se embaracen a edades más avanzadas para la gestación (mayores de 30 años), por lo que pueden tener por su edad enfermedades crónicas preexistentes como: diabetes, hipertensión, enfermedades autoinmunes, cardiopatías, obesidad, etc.     b) Una de las complicaciones más frecuentes relacionadas de forma directa con el embarazo son las infecciones del tracto genitourinario que se asocian con un incremento en la ruptura prematura de las membranas y por consiguiente de parto pretérmino.     c) El aumento en el riesgo de parto pretérmino y prematurez, también puede ser secundario a la presencia de factores de riesgo como la preclampsia-eclampsia.     d) El desarrollo acelerado de  tecnologías para la reproducción asistida da origen al incremento de mujeres con embarazos múltiples que desencadenan frecuentemente el nacimiento de niños prematuros.     e) El cambio o la rotación frecuente del personal, genera inconsistencias en el registro de los recién nacidos, las semanas de gestación, el peso al nacer, entre otros.     Por lo anterior se implementará la "Contención del Parto Pretérmino" para de disminuir el número de recién nacidos prematuros a mediano y largo plazo. Efecto: Las causas señaladas son factores de riesgo para el nacimiento de niños prematuros, algunos modificables por detección temprana y tratamiento oportuno; otros no modificables, sobre todo cuando las mujeres presentan embarazo y enfermedades crónico-degenerativas, en las que la vigilancia y el apego al tratamiento farmacológico y no farmacológico, juegan un papel preponderante.     Por lo anterior, mundialmente se observa un aumento de la prematurez al que el IMSS no escapa, problema de salud pública ya que es la causa más frecuente de morbilidad y mortalidad neonatal. Otros Motivos:La OMS ha publicado que en los países de ingresos bajos la media de niños que nacen antes de tiempo es de 12%, frente al 9% que se observa en los países de ingresos más altos.   Se modificará la construcción del indicador para 2020, que permita una medición fidedigna de la prematurez, con las acciones en desarrollo.   Los datos corresponden al periodo enero-agosto 2019, última información disponible.   Difícilmente una meta alcanzada es igual a una meta esperada en términos de este indicador,  ya que se trata de atención a la salud, es decir, el número de prematuros en relación al total de recién nacidos está en función del número de mujeres que se embarazan que tienen derechohabiencia al IMSS, acuden a recibir atención durante el evento obstétrico y este se presenta entre las 28 y menos de 37 semanas de gestación; así como al número de recién nacidos vivos.        </t>
    </r>
  </si>
  <si>
    <r>
      <t xml:space="preserve">Tasa de Infecciones Nosocomiales por 1,000 días estancia en Unidades Médicas Hospitalarias de 20 o más camas censables.    
</t>
    </r>
    <r>
      <rPr>
        <sz val="10"/>
        <rFont val="Soberana Sans"/>
        <family val="2"/>
      </rPr>
      <t xml:space="preserve"> Causa : Asesoría en materia de vigilancia epidemiológica para el fortalecimiento de la Vigilancia Epidemiológica en la prevención y control de las infecciones asociadas a la atención de la salud (IAAS), implementación de paquetes de acciones preventivas y del Programa Institucional de Higiene de Manos. Efecto: Mejora en identificación de IAAS a través de la vigilancia activa y en la calidad de registro de la información en la plataforma en línea INOSO (infecciones nosocomiales) y mejoras en los sistemas de información. Otros Motivos:información preliminar</t>
    </r>
  </si>
  <si>
    <r>
      <t xml:space="preserve">Porcentaje de pacientes en control adecuado de Hipertensión Arterial Sistémica en Medicina Familiar                  
</t>
    </r>
    <r>
      <rPr>
        <sz val="10"/>
        <rFont val="Soberana Sans"/>
        <family val="2"/>
      </rPr>
      <t xml:space="preserve"> Causa : El comportamiento de indicador durante el cuatro trimestre, demuestra un 0.5 porcentual por arriba de la meta esperada, derivado de que los pacientes con diagnóstico de Hipertensión Arterial en las Unidades de Medicina Familiar, se les otorga bajo el Modelo de Atención Integral, tratamiento farmacológico y no farmacológico, este último encaminado a modificar los estilos de vida (tabaquismo, el sedentarismo y alimentación),  mejorando su control de la enfermedad. Efecto: El efecto se da en aquellos derechohabientes que acuden de forma subsecuente a  las Unidades de Medicina Familiar, haciéndolos participes de los programas establecidos para pacientes con diagnóstico de Hipertensión Arterial con la participación  del médico y el equipo multidisciplinario; esperando disminuir la presencia de complicaciones por Hipertensión Arterial. Otros Motivos:Información acumulada del mes de enero a diciembre, con base en el comportamiento de enero a septiembre, estimado para los meses de octubre, noviembre y diciembre de 2019.</t>
    </r>
  </si>
  <si>
    <r>
      <t xml:space="preserve">Porcentaje de pacientes con Diabetes mellitus tipo 2 en control adecuado de glucemia en  ayuno (70 -130 mg/dl)         
</t>
    </r>
    <r>
      <rPr>
        <sz val="10"/>
        <rFont val="Soberana Sans"/>
        <family val="2"/>
      </rPr>
      <t xml:space="preserve"> Causa : Se observa que el indicador durante el cuarto trimestre se comportó por debajo de lo esperado, con un 4.0 porcentual  de la meta, a causa de que el número de pacientes con diagnóstico de Diabetes Mellitus tipo 2 ha incrementado y el control de este padecimiento va más allá de otorgar tratamiento farmacológico, implica modificar los estilos de vida (tabaquismo, el sedentarismo y alimentación), por lo tanto se tienen estrategias en la cuales participa el médico y el equipo multidisciplinario, como es el Modelo Preventivo de Enfermedades Crónicas. Efecto: Como efecto del indicador, se establecen acciones específicas en las Unidades de Medicina Familiar, con programas enfocados a pacientes con diagnóstico de Diabetes Mellitus tipo 2,  en los que colabora el médico y el equipo multidisciplinario, con el objeto de alargar el tiempo en que se presentan las complicaciones que se derivan de esta enfermedad. Otros Motivos:Información acumulada del mes de enero a diciembre, con base en el comportamiento de enero a septiembre, estimado para los meses de octubre, noviembre y diciembre de 2019.</t>
    </r>
  </si>
  <si>
    <r>
      <t xml:space="preserve">    Porcentaje de pacientes con estancia prolongada (mayor de12 horas) en el área de observación del servicio de urgencias en unidades de segundo nivel    
</t>
    </r>
    <r>
      <rPr>
        <sz val="10"/>
        <rFont val="Soberana Sans"/>
        <family val="2"/>
      </rPr>
      <t xml:space="preserve"> Causa : Deficiente supervisión directiva.     Déficit de recursos humanos.                                                                                                         Infraestructura e insumos insuficientes para la demanda actual de atención.            Déficit en el número de camas hospitalarias.                                                            No existen criterios de atención a padecimientos de mayor demanda que sean homologados (rutas críticas).                               Retraso en la realización de interconsultas y estudios auxiliares de diagnóstico. Efecto: Retraso en la atención de pacientes con urgencia real.    Mala imagen institucional.                             Insatisfacción de los usuarios.                      Tiempos de espera prolongados.        Saturación de las áreas de observación del servicio de urgencias.            Otros Motivos:No se forman los suficientes médicos especialistas en urgencias que el instituto necesita.                   Se captura información del período enero-agosto 2019, última disponible en la DIS/IMSS.</t>
    </r>
  </si>
  <si>
    <r>
      <t xml:space="preserve">Porcentaje de pacientes a quienes se les otorga una consulta de especialidad, a los 20 días hábiles o menos a partir de su solicitud, en Unidades Médicas de Alta Especialidad.
</t>
    </r>
    <r>
      <rPr>
        <sz val="10"/>
        <rFont val="Soberana Sans"/>
        <family val="2"/>
      </rPr>
      <t xml:space="preserve"> Causa : El logro obtenido se encuentra por debajo de la meta en 12.7 puntos porcentuales, debido al incremento en el número de consultas de primera vez  solicitadas a las UMAE, esto obedece a la sobredemanda de atención que reciben las UMAE, toda ves que son centro de referencia nacional. Otra causa del aumento de consulta otorgadas de primera vez pudiera ser debido a pacientes referidos, sin motivo de envió justificado a una UMAE. Efecto: La capacidad de las Unidades Médicas de Alta Especialidad han sido rebasadas, lo que se refleja en el diferimiento de la atención en la consulta externa de especialidades.  Otros Motivos:Se reporta información oficial proporcionada por la División de Información en Salud (DIS) al mes noviembre del 2019. Las cifras definitivas se reportaran en el cierre de la Cuenta Pública 2019.</t>
    </r>
  </si>
  <si>
    <r>
      <t xml:space="preserve">Porcentaje de pacientes a quienes se les realiza una cirugía electiva no concertada, a los 20 días hábiles o menos a partir de su solicitud, en Unidades Médicas de Alta Especialidad.
</t>
    </r>
    <r>
      <rPr>
        <sz val="10"/>
        <rFont val="Soberana Sans"/>
        <family val="2"/>
      </rPr>
      <t xml:space="preserve"> Causa : El logro obtenido se encuentra por debajo de la meta programada en 4.03, lo cual obedece a la implementación y actualización del software donde se registran los procesos de cirugía de las Unidades de Tercer Nivel. Efecto: Atención quirúrgica oportuna para tratamiento de padecimientos de resolución quirúrgica. Otros Motivos:Se reporta información oficial proporcionada por la División de Información en Salud (DIS) que corresponde hasta el mes de octubre 2019. La cifras definitivas se reportaran en el cierre de la Cuenta Pública 2019.</t>
    </r>
  </si>
  <si>
    <r>
      <t xml:space="preserve">Oportunidad de inicio de la vigilancia prenatal    
</t>
    </r>
    <r>
      <rPr>
        <sz val="10"/>
        <rFont val="Soberana Sans"/>
        <family val="2"/>
      </rPr>
      <t xml:space="preserve"> Causa : Información del periodo enero - septiembre de 2019.         La oportunidad de inicio de la vigilancia prenatal durante el primer trimestre de gestación, resultó en 52.5%.              Se considera con un desempeño medio, ya que se interpreta que 5 de cada 10 embarazadas acuden al inicio de su vigilancia prenatal dentro de las primeras 12 semanas y 6 días de la gestación. Efecto: La finalidad de iniciar tempranamente la atención prenatal es brindarle todas las acciones médico preventivas  para poder culminar la gestación a término, con la madre y el producto saludables. Otros Motivos:En la actualidad, ya no es obligatorio que la embarazada acuda a la atención prenatal, si ella no va a atenderse en el Instituto, simplemente con que se presente a partir de la semana 34 de gestación para la expedición de su incapacidad por maternidad, esto ha impactado de manera negativa en el cumplimiento de la meta.</t>
    </r>
  </si>
  <si>
    <r>
      <t xml:space="preserve">Promedio de atenciones prenatales por embarazada    
</t>
    </r>
    <r>
      <rPr>
        <sz val="10"/>
        <rFont val="Soberana Sans"/>
        <family val="2"/>
      </rPr>
      <t xml:space="preserve"> Causa : Información del periodo enero - septiembre de 2019.        El promedio de atenciones prenatales por embarazada resultó 6.3, por abajo de la meta establecida para el periodo (7.0). Conforme al Manual Metodológico de Indicadores Médicos 2018 del IMSS, se considera con un desempeño medio, ya que se traduce que cada embarazada  acude menos a consulta de vigilancia prenatal en promedio de 6 a siete ocasiones a su Unidad de Medicina Familiar.     Efecto: Se propicia que la embarazada asista a la vigilancia prenatal en forma periódica, lo cual contribuye a la detección oportuna de signos y síntomas que pudieran complicar el embarazo.  Otros Motivos:En la actualidad, ya no es obligatorio que la embarazada acuda a la atención prenatal, si ella no va a atenderse en el Instituto, simplemente con que se presente a partir de la semana 34 de gestación para la expedición de su incapacidad por maternidad, esto ha impactado de manera negativa en el cumplimiento de la meta.</t>
    </r>
  </si>
  <si>
    <r>
      <t xml:space="preserve">Eficacia del Proceso del Control de Ambientes Físicos
</t>
    </r>
    <r>
      <rPr>
        <sz val="10"/>
        <rFont val="Soberana Sans"/>
        <family val="2"/>
      </rPr>
      <t xml:space="preserve"> Causa : Se registró un avance de 87.55 en el periodo de octubre a diciembre de 2019, por lo que se alcanzó un cumplimiento de 86.92% de la meta establecida,  debido en algunos casos, a la vacancia de plazas de limpieza, sin embargo se continua dando  prioridad a la limpieza de áreas de alto riesgo como terapias intensivas, quirófanos, hospitalización, urgencias, hemodiálisis y CEyE sin desatender salas de espera, circulaciones, áreas de urgencia y consultorios entre otros servicios, manteniendo un nivel adecuado de limpieza en las mismas. Efecto: Toda vez que  las áreas administrativas delegacionales y de UMAE, han realizado la gestión para la cobertura de plazas vacantes, estas se cubren en diversos casos con personal temporal,  y con apoyo de personal de otras unidades así como, dando continuidad a la capacitación continua en aspectos de limpieza y desinfección de áreas al personal de limpieza e higiene. Otros Motivos:</t>
    </r>
  </si>
  <si>
    <r>
      <t xml:space="preserve">Pacientes subsecuentes con diagnóstico de Diabetes Mellitus tipo 2         
</t>
    </r>
    <r>
      <rPr>
        <sz val="10"/>
        <rFont val="Soberana Sans"/>
        <family val="2"/>
      </rPr>
      <t xml:space="preserve"> Causa : Durante el cuarto trimestre, el número de pacientes que presento Diabetes reflejo un incremento de pacientes subsecuentes con Diabetes Mellitus tipo 2 que asisten con mayor frecuencia a los servicios de las Unidades de Medicina Familiar, por lo que se continua con el compromiso de brindar tratamiento para el control de la enfermedad, mismo que se proporciona bajo un esquema de Atención Integral, en colaboración con el personal del equipo de salud. Efecto: El efecto esperado es que a los pacientes que tienen el diagnóstico de Diabetes Mellitus tipo 2 continúen asistiendo de manera subsecuente a las Unidades de Medicina Familiar, para el control de su enfermedad.   Otros Motivos:Información acumulada del mes de enero a diciembre, con base en el comportamiento de enero a septiembre, estimado para los meses de octubre, noviembre y diciembre de 2019.</t>
    </r>
  </si>
  <si>
    <r>
      <t xml:space="preserve">Pacientes con diagnóstico de Hipertensión Arterial Sistémica que acuden de manera subsecuente a la consulta de Medicina Familiar                 
</t>
    </r>
    <r>
      <rPr>
        <sz val="10"/>
        <rFont val="Soberana Sans"/>
        <family val="2"/>
      </rPr>
      <t xml:space="preserve"> Causa : Al concluir el cuarto trimestre, se identifica que el indicador tuvo un comportamiento por debajo de lo esperado, lo que hace evidente que los pacientes subsecuentes continúan acudiendo de forma periódica al seguimiento de su enfermedad, lo que demuestra su interés y apego al tratamiento farmacológico y no farmacológico, lo que permite la atención de forma integral que se brinda en la consulta externa de Medicina Familiar. Efecto: Continuar otorgando el tratamiento bajo el Modelo de Atención Integral, a los pacientes que tienen el diagnóstico de Hipertensión Arterial que acuden de manera subsecuente a las Unidades de Medicina Familiar. Otros Motivos:Información acumulada del mes de enero a diciembre, con base en el comportamiento de enero a septiembre, estimado para los meses de octubre, noviembre y diciembre de 2019.</t>
    </r>
  </si>
  <si>
    <r>
      <t xml:space="preserve">Porcentaje de surtimiento de recetas médicas
</t>
    </r>
    <r>
      <rPr>
        <sz val="10"/>
        <rFont val="Soberana Sans"/>
        <family val="2"/>
      </rPr>
      <t xml:space="preserve"> Causa : El nivel de atención de recetas de medicamentos del periodo enero - diciembre de 2019 muestra un resultado superior al pronosticado en 1.6% derivado de las estrategias implementadas para el abasto de medicamentos, las cuales son las siguientes:        La compra consolidada de bienes terapéuticos para atender las necesidades del año 2019, donde el IMSS coordinó a 43 participantes del ámbito federal, institutos y hospitales del Sector Salud, así como Secretarías de Salud de los gobiernos estatales, logró adjudicar 1,192 claves por un importe de 51,732 millones de pesos, de los cuales 33,915 millones de pesos corresponden al IMSS. Con este proceso se obtuvieron ahorros por un monto de 3,538 millones de pesos, de los cuales 2,496 millones de peso, son del IMSS.        Para el segundo semestre de 2019, la Secretaría de Hacienda y Crédito Público, con fundamento en las atribuciones del artículo 31 fracciones XXV y XXVI de la Ley Orgánica de la Administración Pública Federal, así como en el Acuerdo por el que se delegan diversas facultades a la persona titular de la Oficialía Mayor de la Secretaría de Hacienda y Crédito Público, inició trabajos para llevar a cabo procedimientos de contratación, designando a la Secretaría de Salud a través de la Comisión Coordinadora de Institutos Nacionales de Salud y Hospitales de Alta Especialidad (CCINSHAE) como área consolidadora. El IMSS formó parte de las instituciones consolidadas en la licitación pública LA-012000991-E82-2019 y adjudicaciones directas        El esquema Consumo en Demanda, garantiza el abasto oportuno de los medicamentos de mayor volumen de consumo en piezas, al mantener los inventarios en niveles óptimos mediante la coordinación directa entre el Instituto y el proveedor.        El modelo de Entrega Hospitalaria el proveedor entrega los medicamentos directamente en las farmacias de los hospitales del Instituto, lo que ha logrado optimizar la cadena de suministro.  Efecto: Se efectuaron tres eventos de contratación bajo el esquema de Ofertas Subsecuentes de Descuento conforme a los resultados de la compra consolidada del IMSS 2019, en los que se adjudicaron 41 insumos equivalentes a 6,005 millones de pesos, con un ahorro de 153 millones de pesos.         Para el Cuarto Trimestre se mantienen las cifras en virtud de que la contratación es anual, el esquema de Consumo en Demanda contrató más de 459 millones de piezas de 31 medicamentos, que representan alrededor de 3,075 millones de pesos, que equivale a 10.6% del importe total contratado.        Así, el modelo Entrega Hospitalaria permanece con el monitoreo y seguimiento a la entrega directa en las farmacias de los hospitales del IMSS, correspondiente a los 127 medicamentos principales de alto costo y alta especialidad contratados; con lo que mejora el abastecimiento y distribución con menores costos de almacenaje y resguardo de más de 3.4 millones de piezas, que representan un importe de 10,658 millones de pesos, es decir, 36.7% del total de medicamentos contratados.        De enero a diciembre con el Programa Tu Receta es Tu Vale se atendieron 275,381 vales, de un total de 1,042,066 vales que se generaron durante el periodo; con un 98.2% de atención de recetas, en las cinco Delegaciones incluidas en el programa, que son: Ciudad de México Sur y Norte, Estado de México Oriente, Jalisco y Querétaro.   Otros Motivos:Con fundamento en lo establecido en el artículo 13 fracción VI último párrafo del artículo 13 del Presupuesto de Egresos de la Federación para el ejercicio fiscal 2019, el artículo 31 fracción XXV y XXVI de la Ley Orgánica de la Administración Pública Federal, facultan a la Secretaría de Hacienda y Crédito Público para fungir como área consolidadora de los procedimientos de adquisición de bienes y contratación de servicios que ésta determine, así como en el Acuerdo por el que se delegan diversas facultades a la persona titular de la Oficialía Mayor de la Secretaría de Hacienda y Crédito Público.     Como se ha venido informando en los trimestres anteriores, las metas registradas del cuarto trimestre están invertidas. Debe decir: Numerador 212 531 944, Denominador 220 048 939, Resultado 96.58%  </t>
    </r>
  </si>
  <si>
    <r>
      <t xml:space="preserve">Índice consultas de urgencias por 1000 derechohabientes en unidades de segundo nivel    
</t>
    </r>
    <r>
      <rPr>
        <sz val="10"/>
        <rFont val="Soberana Sans"/>
        <family val="2"/>
      </rPr>
      <t xml:space="preserve"> Causa : De acuerdo al Manual Metodológico de Indicadores Médicos vigente el indicador CAISN 05 se reporta con desempeño bajo a pesar de que la meta planeada  se reporta con incremento en el número de consultas.    Deficiente supervisión directiva           Menor demanda en los servicios de urgencias de segundo nivel por incremento de pacientes  atendidos en el primer nivel de atención (UNIFILA) así como incremento de pacientes atendidos en atención médica continua del primer nivel de atención         Efecto: Recurso humano desaprovechado                    Infraestructura y recursos materiales sin uso eficiente             Otros Motivos: Mejor capacidad resolutiva en el primer nivel de atención          Se captura información del período enero-agosto 2019, última disponible en la DIS/IMSS.</t>
    </r>
  </si>
  <si>
    <r>
      <t xml:space="preserve">Total de cirugías electivas programadas en Unidades Médicas de Alta Especialidad    
</t>
    </r>
    <r>
      <rPr>
        <sz val="10"/>
        <rFont val="Soberana Sans"/>
        <family val="2"/>
      </rPr>
      <t xml:space="preserve"> Causa : La meta se encuentra un 5.1% por debajo de la  anual esperada, puede ser debido a la temporalidad de la programación quirúrgica: periodos vacacionales, etc. Se espera alcanzar la meta anual establecida, una vez cerrada la Cuenta Pública 2019. Efecto: La información corresponde al mes de diciembre 2019, se continuó con los  programas prioritarios de cirugía de fin de semana. Otros Motivos:Se reportan cifras preliminares hasta el mes de diciembre 2019 proporcionadas por la División de Información en Salud (DIS).  las cifras definitivas se reportaran en el cierre de la Cuenta Pública 2019.</t>
    </r>
  </si>
  <si>
    <r>
      <t xml:space="preserve">Total de consultas de  primera vez otorgadas en Unidades Médicas de Alta Especialidad    
</t>
    </r>
    <r>
      <rPr>
        <sz val="10"/>
        <rFont val="Soberana Sans"/>
        <family val="2"/>
      </rPr>
      <t xml:space="preserve"> Causa : La meta se rebaso en un 17.09%, debido a la sobredemanda de atención. Se espera alcanzar una cifra aún mayor cuando se tenga el cierre definitivo del año 2019.  Efecto: El servicio de consulta de especialidades se otorga a  un mayor número de pacientes, lo que impacta en el otorgamiento de consulta de primera vez de manera oportuna a los 20 días. Otros Motivos:Se reportan cifras preliminares  proporcionadas por la División de Información en Salud (DIS), hasta el mes de diciembre 2019. las cifras definitivas  se reportaran en el cierre de la Cuenta Pública 2019.</t>
    </r>
  </si>
  <si>
    <t>E012</t>
  </si>
  <si>
    <t>Prestaciones sociales</t>
  </si>
  <si>
    <t>9 - Otros de Seguridad Social y Asistencia Social</t>
  </si>
  <si>
    <t>8 - Prestaciones sociales eficientes</t>
  </si>
  <si>
    <t>Contribuir al bienestar social e igualdad mediante la mejora en el bienestar social de las personas con acceso a seguridad social y servicios de salud por afiliación al IMSS.</t>
  </si>
  <si>
    <r>
      <t>Proporción de personas con acceso a seguridad social que tienen acceso a servicios de salud por afiliación al IMSS.</t>
    </r>
    <r>
      <rPr>
        <i/>
        <sz val="10"/>
        <color indexed="30"/>
        <rFont val="Soberana Sans"/>
      </rPr>
      <t xml:space="preserve">
</t>
    </r>
  </si>
  <si>
    <t>(Personas con acceso a seguridad social y servicios de salud por afiliación al IMSS en el periodo t / Personas en situación de pobreza o vulnerabilidad en el periodo t)*100</t>
  </si>
  <si>
    <t xml:space="preserve">Porcentaje de la población </t>
  </si>
  <si>
    <t>Estratégico-Eficacia-Bienal</t>
  </si>
  <si>
    <t>Personas con acceso a seguridad social y servicios de salud por afiliación al IMSS mejoran su bienestar social</t>
  </si>
  <si>
    <r>
      <t>Índice de prestaciones sociales (IPS)</t>
    </r>
    <r>
      <rPr>
        <i/>
        <sz val="10"/>
        <color indexed="30"/>
        <rFont val="Soberana Sans"/>
      </rPr>
      <t xml:space="preserve">
</t>
    </r>
  </si>
  <si>
    <t>IPS=[(Porcentaje obtenido en el Nivel Integral de Conservación en los Centros Vacacionales en el periodo t)+ (Porcentaje de satisfacción de los servicios otorgados en los Velatorios IMSS-FIBESO en el periodo t)+ (Porcentaje de cursos y talleres impartidos respecto los planeados en el periodo t)]/3</t>
  </si>
  <si>
    <t>Índice</t>
  </si>
  <si>
    <t>Estratégico-Calidad-Anual</t>
  </si>
  <si>
    <r>
      <t>Variación porcentual de satisfacción con la vida reportada por afiliados al IMSS respecto no afiliados al IMSS</t>
    </r>
    <r>
      <rPr>
        <i/>
        <sz val="10"/>
        <color indexed="30"/>
        <rFont val="Soberana Sans"/>
      </rPr>
      <t xml:space="preserve">
</t>
    </r>
  </si>
  <si>
    <t>(Calificación de satisfacción con la vida declarada por afiliados IMSS en el periodo t/ Calificación de satisfacción con la vida declarada por NO afiliados IMSS en el periodo t)-1 *100</t>
  </si>
  <si>
    <t>Variación porcentual</t>
  </si>
  <si>
    <t>Estratégico-Calidad-Bienal</t>
  </si>
  <si>
    <t>A Centros Vacacionales que propician actividades de esparcimiento (recreación, deporte e integración) visitados</t>
  </si>
  <si>
    <r>
      <t>Tasa de variación de los usuarios atendidos en los centros vacacionales que propician actividades de esparcimiento</t>
    </r>
    <r>
      <rPr>
        <i/>
        <sz val="10"/>
        <color indexed="30"/>
        <rFont val="Soberana Sans"/>
      </rPr>
      <t xml:space="preserve">
</t>
    </r>
  </si>
  <si>
    <t xml:space="preserve">[(Número de usuarios atendidos al trimestre n del año t / Número de usuarios atendidos al trimestre n del año t-1)-1] * 100 </t>
  </si>
  <si>
    <t>B Cursos y talleres de capacitación y adiestramiento técnico, promoción de la salud, cultura física y deporte y desarrollo cultural otorgados</t>
  </si>
  <si>
    <r>
      <t>Variación de usuarios de cursos y talleres de capacitación y adiestramiento, promoción de la salud, cultura y deporte y desarrollo cultural realizados respecto al periodo anterior</t>
    </r>
    <r>
      <rPr>
        <i/>
        <sz val="10"/>
        <color indexed="30"/>
        <rFont val="Soberana Sans"/>
      </rPr>
      <t xml:space="preserve">
</t>
    </r>
  </si>
  <si>
    <t>[( Usuarios de cursos y talleres de capacitación y adiestramiento, promoción de la salud, cultura y deporte y desarrollo cultural  en el periodo / Usuarios de cursos y talleres de capacitación y adiestramiento, promoción de la salud, cultura y deporte y desarrollo cultural  en el periodo anterior)-1]*100</t>
  </si>
  <si>
    <t>C Servicios funerarios prestados</t>
  </si>
  <si>
    <r>
      <t>Variación porcentual de servicios funerarios contratados respecto al mismo periodo del año anterior</t>
    </r>
    <r>
      <rPr>
        <i/>
        <sz val="10"/>
        <color indexed="30"/>
        <rFont val="Soberana Sans"/>
      </rPr>
      <t xml:space="preserve">
</t>
    </r>
  </si>
  <si>
    <t xml:space="preserve">[(Número de servicios contratados al trimestre n del año t / Número de servicios contratados al trimestre n del año t-1)-1] * 100 </t>
  </si>
  <si>
    <t>Servicio</t>
  </si>
  <si>
    <t>A 1 Promoción de servicios de los Centros Vacacionales IMSS</t>
  </si>
  <si>
    <r>
      <t>Porcentaje de personas usuarias que se enteraron de los servicios a través de la promoción y difusión de Centros Vacacionales en Internet</t>
    </r>
    <r>
      <rPr>
        <i/>
        <sz val="10"/>
        <color indexed="30"/>
        <rFont val="Soberana Sans"/>
      </rPr>
      <t xml:space="preserve">
</t>
    </r>
  </si>
  <si>
    <t xml:space="preserve">(Número de personas usuarias que reportaron enterarse del CV a través de Internet en la encuesta de salida al trimestre n del año t/ Número total de personas que contestaron la encuesta al visitar los CV al trimestre n del año t) *100 </t>
  </si>
  <si>
    <r>
      <t>Porcentaje de usuarios que utilizan algún descuento en las tarifas, respecto del total de usuarios registrados</t>
    </r>
    <r>
      <rPr>
        <i/>
        <sz val="10"/>
        <color indexed="30"/>
        <rFont val="Soberana Sans"/>
      </rPr>
      <t xml:space="preserve">
</t>
    </r>
  </si>
  <si>
    <t>(Número de usuarios que utilizan algún descuento en las tarifas de CV al trimestre n del periodo t/ Número total de usuarios en los CV al trimestre n del periodo t)*100</t>
  </si>
  <si>
    <t>Usuario</t>
  </si>
  <si>
    <t>B 2 Programar cursos y talleres de desarrollo cultural</t>
  </si>
  <si>
    <r>
      <t>Eficacia en la Planeación y Programación de inscritos a cursos y talleres de Desarrollo Cultural</t>
    </r>
    <r>
      <rPr>
        <i/>
        <sz val="10"/>
        <color indexed="30"/>
        <rFont val="Soberana Sans"/>
      </rPr>
      <t xml:space="preserve">
</t>
    </r>
  </si>
  <si>
    <t>(No. inscritos  a cursos y talleres de Desarrollo Cultural/Programado inscritos  a cursos y talleres de Desarrollo Cultural )*100</t>
  </si>
  <si>
    <t>B 3 Programar cursos y talleres de promoción a la salud</t>
  </si>
  <si>
    <r>
      <t>Eficacia en la Planeación y Programación de inscritos a cursos y talleres de Promoción a la Salud</t>
    </r>
    <r>
      <rPr>
        <i/>
        <sz val="10"/>
        <color indexed="30"/>
        <rFont val="Soberana Sans"/>
      </rPr>
      <t xml:space="preserve">
</t>
    </r>
  </si>
  <si>
    <t>(No. inscritos  a cursos y talleres de Promoción a la Salud/Programado de inscritos a cursos y talleres de Promoción a la Salud )*100</t>
  </si>
  <si>
    <t>B 4 Programar cursos y talleres de bienestar social</t>
  </si>
  <si>
    <r>
      <t>Eficacia en la Planeación y Programación de inscritos a cursos y talleres de Bienestar Social</t>
    </r>
    <r>
      <rPr>
        <i/>
        <sz val="10"/>
        <color indexed="30"/>
        <rFont val="Soberana Sans"/>
      </rPr>
      <t xml:space="preserve">
</t>
    </r>
  </si>
  <si>
    <t>(No. inscritos a cursos y talleres de Bienestar Social/Programado inscritos a cursos y talleres de Bienestar Social )*100</t>
  </si>
  <si>
    <t>B 5 Programar cursos y talleres de capacitación y adiestramiento técnico</t>
  </si>
  <si>
    <r>
      <t>Eficacia en la Planeación y Programación de inscritos a cursos y talleres de Capacitación y Adistramiento Técnico</t>
    </r>
    <r>
      <rPr>
        <i/>
        <sz val="10"/>
        <color indexed="30"/>
        <rFont val="Soberana Sans"/>
      </rPr>
      <t xml:space="preserve">
</t>
    </r>
  </si>
  <si>
    <t>(No. inscritos  a  cursos y talleres de Capacitación y Adistramiento Técnico/Programado inscritos a  cursos y talleres de Capacitación y Adistramiento Técnico )*100</t>
  </si>
  <si>
    <t>B 6 Programar cursos y talleres de Cultura Física y Deporte</t>
  </si>
  <si>
    <r>
      <t>Eficacia en la Planeación y Programación de inscritos a cursos y talleres de Cultura Física y Deporte</t>
    </r>
    <r>
      <rPr>
        <i/>
        <sz val="10"/>
        <color indexed="30"/>
        <rFont val="Soberana Sans"/>
      </rPr>
      <t xml:space="preserve">
</t>
    </r>
  </si>
  <si>
    <t>(No. inscritos  a cursos y talleres Cultura Fisica y Deporte/Programado inscritos a cursos y talleres de Cultura Fisica y Deporte)*100</t>
  </si>
  <si>
    <t>C 7 Supervisión de Velatorios</t>
  </si>
  <si>
    <r>
      <t>Porcentaje de cumplimiento  de visitas de supervisión para velatorios del IMSS</t>
    </r>
    <r>
      <rPr>
        <i/>
        <sz val="10"/>
        <color indexed="30"/>
        <rFont val="Soberana Sans"/>
      </rPr>
      <t xml:space="preserve">
</t>
    </r>
  </si>
  <si>
    <t>(Número de visitas de supervisión realizadas al trimestre n del periodo t/Número de visitas de supervisión programadas al trimestre n del periodo t)*100</t>
  </si>
  <si>
    <t>Visita</t>
  </si>
  <si>
    <t>Gestión-Eficacia-Cuatrimestral</t>
  </si>
  <si>
    <t>C 8 Promoción y difusión de servicios funerarios</t>
  </si>
  <si>
    <r>
      <t>Variación de pláticas de promoción y difusión de velatorios respecto al año inmediato anterior</t>
    </r>
    <r>
      <rPr>
        <i/>
        <sz val="10"/>
        <color indexed="30"/>
        <rFont val="Soberana Sans"/>
      </rPr>
      <t xml:space="preserve">
</t>
    </r>
  </si>
  <si>
    <t>(Número de pláticas de promoción y difusión de velatorios realizadas al trimestre n del periodo t /Número  pláticas de promoción y difusión de velatorios realizadas al trimestre n del periodo t-1 ) -1 ]* 100</t>
  </si>
  <si>
    <r>
      <t xml:space="preserve">Proporción de personas con acceso a seguridad social que tienen acceso a servicios de salud por afiliación al IMSS.
</t>
    </r>
    <r>
      <rPr>
        <sz val="10"/>
        <rFont val="Soberana Sans"/>
        <family val="2"/>
      </rPr>
      <t>Sin Información,Sin Justificación</t>
    </r>
  </si>
  <si>
    <r>
      <t xml:space="preserve">Índice de prestaciones sociales (IPS)
</t>
    </r>
    <r>
      <rPr>
        <sz val="10"/>
        <rFont val="Soberana Sans"/>
        <family val="2"/>
      </rPr>
      <t xml:space="preserve"> Causa : Los Centros Vacacionales lograron un 86.5%. en el nivel integral de conservación, motivo por el cual no se llegó a la meta esperada, esto debido a las obras de rehabilitación que se han estado realizando en los Centros Vacacionales IMSS Oaxtepec y Atlixco-Metepec.  Se obtuvo un 96.9% de satisfacción en los usuarios de Velatorios, debido a que las unidades han implementado el modelo de competitividad del IMSS.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1,258,580 personas a nivel nacional, con una buena participación de la población derechohabiente, la cual alcanzó el 94.07% del total de inscritos programados para el ejercicio 2019. Efecto: La población potencial no está demandando los servicios ofrecidos de los Centros de Seguridad Social y Unidades Deportivas en la cuantía esperada, sin embargo, las áreas involucradas deberán reforzando los procesos  de la promoción y difusión de los programas y servicios de prestados. Como medidas correctivas, las autoridades delegacionales de Prestaciones Sociales y Directivos de UOPSI deberán intensificar el proceso de supervisión, así como dar seguimiento puntual al comportamiento de los indicadores y tomar las medidas necesarias para incrementar la demanda de los servicios. Otros Motivos:</t>
    </r>
  </si>
  <si>
    <r>
      <t xml:space="preserve">Variación porcentual de satisfacción con la vida reportada por afiliados al IMSS respecto no afiliados al IMSS
</t>
    </r>
    <r>
      <rPr>
        <sz val="10"/>
        <rFont val="Soberana Sans"/>
        <family val="2"/>
      </rPr>
      <t>Sin Información,Sin Justificación</t>
    </r>
  </si>
  <si>
    <r>
      <t xml:space="preserve">Tasa de variación de los usuarios atendidos en los centros vacacionales que propician actividades de esparcimiento
</t>
    </r>
    <r>
      <rPr>
        <sz val="10"/>
        <rFont val="Soberana Sans"/>
        <family val="2"/>
      </rPr>
      <t xml:space="preserve"> Causa : El número de usuarios atendidos en los Centros Vacacionales IMSS fue mayor al registrado en el mismo periodo del año anterior, debido a las acciones de promoción y difusión realizadas por la División de Centros Vacacionales y Unidad de Congresos, en coordinación con el área de Comunicación Social del IMSS, para fomentar la afluencia de visitantes durante todo el año a través de redes sociales, avisos institucionales y el sitio de internet. Es importante señalar que el número de usuarios fue menor al establecido en la meta, debido a las obras de rehabilitación que se han estado realizando en los Centros Vacacionales Oaxtepec y Atlixco-Metepec, las cuales disminuyen la oferta de hospedaje e instalaciones. Efecto: El porcentaje de usuarios atendidos en los Centros Vacacionales fue mayor con respecto a la meta establecida. Otros Motivos:</t>
    </r>
  </si>
  <si>
    <r>
      <t xml:space="preserve">Variación de usuarios de cursos y talleres de capacitación y adiestramiento, promoción de la salud, cultura y deporte y desarrollo cultural realizados respecto al periodo anterior
</t>
    </r>
    <r>
      <rPr>
        <sz val="10"/>
        <rFont val="Soberana Sans"/>
        <family val="2"/>
      </rPr>
      <t xml:space="preserve"> Causa : El cumplimiento de las metas y objetivos en este Ejercicio, son el resultado de la instrumentación de estrategias y acciones tales como: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1,258,580 personas a nivel nacional, con una buena participación de la población derechohabiente, la cual alcanzó el 94.07% del total de inscritos programados para el ejercicio 2019.  La población potencial no está demandando los servicios ofrecidos de los Centros de Seguridad Social y Unidades Deportivas en la cuantía esperada, sin embargo, las áreas involucradas  deberán reforzando los procesos  de la promoción y difusión de los programas y servicios de prestados. Como medidas correctivas, las autoridades delegacionales de Prestaciones Sociales y Directivos de UOPSI deberán intensificar el proceso de supervisión, así como dar seguimiento puntual al comportamiento de los indicadores y tomar las medidas necesarias para incrementar la demanda de los servicios.  Efecto: En el área de Promoción de la Salud y a fin de contribuir a la formación de una cultura de salud, prevenir enfermedades y accidentes e incidir en la superación del nivel de vida, en cursos y talleres, se benefició a 312,744 personas, lo que representó el  98.89% de la meta programada para el ejercicio. En Desarrollo Cultural, se impartieron cursos y talleres en las disciplinas de teatro, danza folclórica, danza creativa, ritmos afrolatinos y baile de salón, música instrumental y vocal, artes visuales y artesanías a  138,795  inscritos, lo que represento un avance del 99.40% de la meta programada para el ejercicio. A fin de coadyuvar a la adquisición y consolidación de una cultura del ejercicio físico y del deporte para promover la salud y prevenir enfermedades, así como una positiva ocupación del tiempo libre y propiciar la integración y convivencia familiar, el área de Cultura Física y Deporte atendió en cursos y talleres a 644 mil 188 inscritos, se logró el 95.74% de la meta programada al cierre del año.  A través de Implementación del programa operativo de cursos y talleres de Capacitación y Adiestramiento Técnico con enfoque en Andragogía, como estructura para la planeación y desarrollo de los cursos, así como de materiales de apoyo de prácticas andragógicas, que permiten la adecuada selección de estrategias didácticas se logró atender a  162,853 inscritos en el periodo que representa el  77.87% de la meta programada para este periodo.   Otros Motivos:Adicional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simplificación de operaciones, mejora en el registro de información y en consecuencia en la medición de impacto del servicio, para así poder lograr una mayor cobertura de usuarios.</t>
    </r>
  </si>
  <si>
    <r>
      <t xml:space="preserve">Variación porcentual de servicios funerarios contratados respecto al mismo periodo del año anterior
</t>
    </r>
    <r>
      <rPr>
        <sz val="10"/>
        <rFont val="Soberana Sans"/>
        <family val="2"/>
      </rPr>
      <t xml:space="preserve"> Causa : Los Velatorios durante la mayoría de los meses disminuyeron sus servicios con respecto al año anterior; debido a lo siguiente: 1) implementación y transición a los nuevos paquetes integrales, 2) falta de operación de los hornos crematorios en los Velatorios de Tequesquináhuac y Doctores, 3) falta de estrategia de difusión y comercialización de los servicios funerarios y esquema de promotoría, 4) Cambio de Administradores en más del 50% de los Velatorios. Efecto: Al no alcanzar la meta establecida para el 2019, no se tuvo el alcance e impacto necesario y suficiente a la población usuaria de los servicios funerarios de los Velatorios IMSS. Otros Motivos:Para el ejercicio 2020 se tiene programado el equipamiento en una primera etapa de carrozas y hornos crematorios, así como la contratación del personal de Promotoría, y la implementación de la estrategia de comercialización de servicios funerarios.</t>
    </r>
  </si>
  <si>
    <r>
      <t xml:space="preserve">Porcentaje de personas usuarias que se enteraron de los servicios a través de la promoción y difusión de Centros Vacacionales en Internet
</t>
    </r>
    <r>
      <rPr>
        <sz val="10"/>
        <rFont val="Soberana Sans"/>
        <family val="2"/>
      </rPr>
      <t xml:space="preserve"> Causa : Aunque en la página de Centros Vacacionales IMSS se publicaron todos los contenidos previstos en el Programa de Difusión 2019, no se logró cubrir la frecuencia ni la cantidad de publicaciones solicitadas al área de Comunicación Social del IMSS en redes sociales y avisos Institucionales. Efecto: No se logró el impacto esperado en medios electrónicos y redes sociales, toda vez que estos canales representan actualmente una de las principales herramientas para la promoción y difusión de servicios. Otros Motivos:Resulta indispensable contar con el apoyo de Comunicación Social del IMSS para validar los contenidos propuestos y a su vez, gestionar las publicaciones en los medios y con la frecuencia requerida para que la información llegue a más usuarios.</t>
    </r>
  </si>
  <si>
    <r>
      <t xml:space="preserve">Porcentaje de usuarios que utilizan algún descuento en las tarifas, respecto del total de usuarios registrados
</t>
    </r>
    <r>
      <rPr>
        <sz val="10"/>
        <rFont val="Soberana Sans"/>
        <family val="2"/>
      </rPr>
      <t xml:space="preserve"> Causa : El porcentaje de número de usuarios que utilizaron algún descuento en los Centros Vacacionales IMSS fue mayor, debido a las acciones de promoción y difusión realizadas a través de redes sociales, medios electrónicos (avisos institucionales y sitio de internet), así como en foros y eventos en los que se entregó material impreso a los asistentes. Efecto: El porcentaje de usuarios que hicieron válida la aplicación de algún descuento aumentó respecto a la meta establecida. Otros Motivos:</t>
    </r>
  </si>
  <si>
    <r>
      <t xml:space="preserve">Eficacia en la Planeación y Programación de inscritos a cursos y talleres de Desarrollo Cultural
</t>
    </r>
    <r>
      <rPr>
        <sz val="10"/>
        <rFont val="Soberana Sans"/>
        <family val="2"/>
      </rPr>
      <t xml:space="preserve"> Causa : El cumplimiento de las metas y objetivos en este Ejercicio, son el resultado de la instrumentación de estrategias y acciones tales como: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1,258,580 personas a nivel nacional, con una buena participación de la población derechohabiente, la cual alcanzó el 94.07% del total de inscritos programados para el ejercicio 2019.  La población potencial no está demandando los servicios ofrecidos de los Centros de Seguridad Social y Unidades Deportivas en la cuantía esperada, sin embargo, las áreas involucradas  deberán reforzando los procesos  de la promoción y difusión de los programas y servicios de prestados. Como medidas correctivas, las autoridades delegacionales de Prestaciones Sociales y Directivos de UOPSI deberán intensificar el proceso de supervisión, así como dar seguimiento puntual al comportamiento de los indicadores y tomar las medidas necesarias para incrementar la demanda de los servicios.  Efecto: En Desarrollo Cultural, se impartieron cursos y talleres en las disciplinas de teatro, danza folclórica, danza creativa, ritmos afrolatinos y baile de salón, música instrumental y vocal, artes visuales y artesanías a  138,795  inscritos, lo que represento un avance del 99.40% de la meta programada para el ejercicio. Otros Motivos:Adicional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simplificación de operaciones, mejora en el registro de información y en consecuencia en la medición de impacto del servicio, para así poder lograr una mayor cobertura de usuarios.</t>
    </r>
  </si>
  <si>
    <r>
      <t xml:space="preserve">Eficacia en la Planeación y Programación de inscritos a cursos y talleres de Promoción a la Salud
</t>
    </r>
    <r>
      <rPr>
        <sz val="10"/>
        <rFont val="Soberana Sans"/>
        <family val="2"/>
      </rPr>
      <t xml:space="preserve"> Causa : El cumplimiento de las metas y objetivos en este Ejercicio, son el resultado de la instrumentación de estrategias y acciones tales como: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1,258,580 personas a nivel nacional, con una buena participación de la población derechohabiente, la cual alcanzó el 94.07% del total de inscritos programados para el ejercicio 2019.  La población potencial no está demandando los servicios ofrecidos de los Centros de Seguridad Social y Unidades Deportivas en la cuantía esperada, sin embargo, las áreas involucradas  deberán reforzando los procesos  de la promoción y difusión de los programas y servicios de prestados. Como medidas correctivas, las autoridades delegacionales de Prestaciones Sociales y Directivos de UOPSI deberán intensificar el proceso de supervisión, así como dar seguimiento puntual al comportamiento de los indicadores y tomar las medidas necesarias para incrementar la demanda de los servicios.  Efecto: En el área de Promoción de la Salud y a fin de contribuir a la formación de una cultura de salud, prevenir enfermedades y accidentes e incidir en la superación del nivel de vida, en cursos y talleres, se benefició a 312,744 personas, lo que representó el  98.89% de la meta programada para el ejercicio. Otros Motivos:Adicional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simplificación de operaciones, mejora en el registro de información y en consecuencia en la medición de impacto del servicio, para así poder lograr una mayor cobertura de usuarios.</t>
    </r>
  </si>
  <si>
    <r>
      <t xml:space="preserve">Eficacia en la Planeación y Programación de inscritos a cursos y talleres de Bienestar Social
</t>
    </r>
    <r>
      <rPr>
        <sz val="10"/>
        <rFont val="Soberana Sans"/>
        <family val="2"/>
      </rPr>
      <t xml:space="preserve"> Causa : El cumplimiento de las metas y objetivos en este Ejercicio, son el resultado de la instrumentación de estrategias y acciones tales como: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1,258,580 personas a nivel nacional, con una buena participación de la población derechohabiente, la cual alcanzó el 94.07% del total de inscritos programados para el ejercicio 2019.  La población potencial no está demandando los servicios ofrecidos de los Centros de Seguridad Social y Unidades Deportivas en la cuantía esperada, sin embargo, las áreas involucradas  deberán reforzando los procesos  de la promoción y difusión de los programas y servicios de prestados. Como medidas correctivas, las autoridades delegacionales de Prestaciones Sociales y Directivos de UOPSI deberán intensificar el proceso de supervisión, así como dar seguimiento puntual al comportamiento de los indicadores y tomar las medidas necesarias para incrementar la demanda de los servicios. Efecto: En el área de Promoción de la Salud y a fin de contribuir a la formación de una cultura de salud, prevenir enfermedades y accidentes e incidir en la superación del nivel de vida, en cursos y talleres, se benefició a 312,744 personas, lo que representó el  98.89% de la meta programada para el ejercicio. En Desarrollo Cultural, se impartieron cursos y talleres en las disciplinas de teatro, danza folclórica, danza creativa, ritmos afrolatinos y baile de salón, música instrumental y vocal, artes visuales y artesanías a  138,795  inscritos, lo que represento un avance del 99.40% de la meta programada para el ejercicio. A fin de coadyuvar a la adquisición y consolidación de una cultura del ejercicio físico y del deporte para promover la salud y prevenir enfermedades, así como una positiva ocupación del tiempo libre y propiciar la integración y convivencia familiar, el área de Cultura Física y Deporte atendió en cursos y talleres a 644 mil 188 inscritos, se logró el 95.74% de la meta programada al cierre del año.  A través de Implementación del programa operativo de cursos y talleres de Capacitación y Adiestramiento Técnico con enfoque en Andragogía, como estructura para la planeación y desarrollo de los cursos, así como de materiales de apoyo de prácticas andragógicas, que permiten la adecuada selección de estrategias didácticas se logró atender a  162,853 inscritos en el periodo que representa el  77.87% de la meta programada para este periodo.     Otros Motivos:Adicional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simplificación de operaciones, mejora en el registro de información y en consecuencia en la medición de impacto del servicio, para así poder lograr una mayor cobertura de usuarios.</t>
    </r>
  </si>
  <si>
    <r>
      <t xml:space="preserve">Eficacia en la Planeación y Programación de inscritos a cursos y talleres de Capacitación y Adistramiento Técnico
</t>
    </r>
    <r>
      <rPr>
        <sz val="10"/>
        <rFont val="Soberana Sans"/>
        <family val="2"/>
      </rPr>
      <t xml:space="preserve"> Causa : El cumplimiento de las metas y objetivos en este Ejercicio, son el resultado de la instrumentación de estrategias y acciones tales como: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1,258,580 personas a nivel nacional, con una buena participación de la población derechohabiente, la cual alcanzó el 94.07% del total de inscritos programados para el ejercicio 2019.  La población potencial no está demandando los servicios ofrecidos de los Centros de Seguridad Social y Unidades Deportivas en la cuantía esperada, sin embargo, las áreas involucradas  deberán reforzando los procesos  de la promoción y difusión de los programas y servicios de prestados. Como medidas correctivas, las autoridades delegacionales de Prestaciones Sociales y Directivos de UOPSI deberán intensificar el proceso de supervisión, así como dar seguimiento puntual al comportamiento de los indicadores y tomar las medidas necesarias para incrementar la demanda de los servicios.  Efecto: A través de Implementación del programa operativo de cursos y talleres de Capacitación y Adiestramiento Técnico con enfoque en Andragogía, como estructura para la planeación y desarrollo de los cursos, así como de materiales de apoyo de prácticas andragógicas, que permiten la adecuada selección de estrategias didácticas se logró atender a  162,853 inscritos en el periodo que representa el  77.87% de la meta programada para este periodo.  Otros Motivos:Adicional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simplificación de operaciones, mejora en el registro de información y en consecuencia en la medición de impacto del servicio, para así poder lograr una mayor cobertura de usuarios.</t>
    </r>
  </si>
  <si>
    <r>
      <t xml:space="preserve">Eficacia en la Planeación y Programación de inscritos a cursos y talleres de Cultura Física y Deporte
</t>
    </r>
    <r>
      <rPr>
        <sz val="10"/>
        <rFont val="Soberana Sans"/>
        <family val="2"/>
      </rPr>
      <t xml:space="preserve"> Causa : El cumplimiento de las metas y objetivos en este Ejercicio, son el resultado de la instrumentación de estrategias y acciones tales como: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1,258,580 personas a nivel nacional, con una buena participación de la población derechohabiente, la cual alcanzó el 94.07% del total de inscritos programados para el ejercicio 2019.  La población potencial no está demandando los servicios ofrecidos de los Centros de Seguridad Social y Unidades Deportivas en la cuantía esperada, sin embargo, las áreas involucradas  deberán reforzando los procesos  de la promoción y difusión de los programas y servicios de prestados. Como medidas correctivas, las autoridades delegacionales de Prestaciones Sociales y Directivos de UOPSI deberán intensificar el proceso de supervisión, así como dar seguimiento puntual al comportamiento de los indicadores y tomar las medidas necesarias para incrementar la demanda de los servicios.  Efecto: A fin de coadyuvar a la adquisición y consolidación de una cultura del ejercicio físico y del deporte para promover la salud y prevenir enfermedades, así como una positiva ocupación del tiempo libre y propiciar la integración y convivencia familiar, el área de Cultura Física y Deporte atendió en cursos y talleres a 644 mil 188 inscritos, se logró el 95.74% de la meta programada al cierre del año. Otros Motivos:Adicional a lo anterior, se pusieron en operación acciones de mejora para fortalecer la administración del gasto al realizar asignaciones basada en resultados, con reclasificaciones periódicas, conforme al ajuste de indicadores de desempeño, así como la actualización en el uso de herramientas del Sistema de Información de Prestaciones Sociales Institucionales (SIPSI), a fin de propiciar la mejora en la prestación del servicio, simplificación de operaciones, mejora en el registro de información y en consecuencia en la medición de impacto del servicio, para así poder lograr una mayor cobertura de usuarios.</t>
    </r>
  </si>
  <si>
    <r>
      <t xml:space="preserve">Porcentaje de cumplimiento  de visitas de supervisión para velatorios del IMSS
</t>
    </r>
    <r>
      <rPr>
        <sz val="10"/>
        <rFont val="Soberana Sans"/>
        <family val="2"/>
      </rPr>
      <t xml:space="preserve"> Causa : Durante el periodo de enero a diciembre de 2019, las Delegaciones realizaron el 101.85% de supervisiones programadas a los Velatorios IMSS respecto a la meta establecida para el ejercicio 2019. Efecto: Se llevó a cabo el puntual seguimiento a fin de lograr el cumplimiento de lo programado. Otros Motivos:</t>
    </r>
  </si>
  <si>
    <r>
      <t xml:space="preserve">Variación de pláticas de promoción y difusión de velatorios respecto al año inmediato anterior
</t>
    </r>
    <r>
      <rPr>
        <sz val="10"/>
        <rFont val="Soberana Sans"/>
        <family val="2"/>
      </rPr>
      <t xml:space="preserve"> Causa : Durante el segundo semestre de 2019, se tenía considerada la contratación de promotores para los velatorios, sin embargo, no se logró concretar por parte del Fideicomiso de Beneficios Sociales (FIBESO) el nuevo esquema de Promotoría, así como tampoco se logró implementar la Estrategia de Comercialización de los servicios funerarios; aunado al cambio de Administradores en más del 50% de los Administradores de los Velatorios, razón por la cual no se logró alcanzar la meta establecida. Efecto: Al no alcanzar la meta de pláticas de promoción y difusión durante 2019, no se obtuvo la captación de servicios funerarios estimados. Otros Motivos:Para el ejercicio 2020 se tiene programado la contratación del personal de Promotoría y la implementación de la estrategia de comercialización de servicios funerarios.</t>
    </r>
  </si>
  <si>
    <t>J001</t>
  </si>
  <si>
    <t>Pensiones en curso de pago Ley 1973</t>
  </si>
  <si>
    <t>2 - Edad Avanzada</t>
  </si>
  <si>
    <t>7 - Oportunidad en el pago de las prestaciones económicas</t>
  </si>
  <si>
    <t>Contribuir al bienestar social e igualdad mediante una mayor cobertura hacia la población derechohabiente con el otorgamiento de una pensión, que garantice un nivel de vida digno para la población mexicana.</t>
  </si>
  <si>
    <r>
      <t>Proporción de Población derechohabiente beneficiada con el otorgamiento de pensión.</t>
    </r>
    <r>
      <rPr>
        <i/>
        <sz val="10"/>
        <color indexed="30"/>
        <rFont val="Soberana Sans"/>
      </rPr>
      <t xml:space="preserve">
</t>
    </r>
  </si>
  <si>
    <t>(Pensionados Totales del régimen 73 y 97 / ( Población derechohabiente familiar de trabajadores asegurados + Población derechohabiente familiar de pensionados y jubilados + Asegurados con derecho a pensión)) * 100</t>
  </si>
  <si>
    <t>Pensionados que cobran bajo el esquema de acreditamiento en cuenta bancaria disponen de su pensión desde el día primero de cada mes</t>
  </si>
  <si>
    <r>
      <t>Porcentaje de efectividad en los depósitos bancarios para la nómina de pensionados que cobran por acreditamiento en cuenta bancaria</t>
    </r>
    <r>
      <rPr>
        <i/>
        <sz val="10"/>
        <color indexed="30"/>
        <rFont val="Soberana Sans"/>
      </rPr>
      <t xml:space="preserve">
</t>
    </r>
  </si>
  <si>
    <t>((Total de volantes de las pensiones enviados para pago - Volantes rechazados por errores en cuenta) / Total de volantes de las pensiones enviados para pago) * 100</t>
  </si>
  <si>
    <t>A Pensiones tramitadas dentro del tiempo establecido por el H. Consejo Técnico</t>
  </si>
  <si>
    <r>
      <t>Porcentaje de trámites atendidos oportunamente de las pensiones nuevas</t>
    </r>
    <r>
      <rPr>
        <i/>
        <sz val="10"/>
        <color indexed="30"/>
        <rFont val="Soberana Sans"/>
      </rPr>
      <t xml:space="preserve">
</t>
    </r>
  </si>
  <si>
    <t>(Casos tramitados en 12 días naturales / Casos tramitados) X 100</t>
  </si>
  <si>
    <t>A 1 Dictaminación de solicitudes de pensión</t>
  </si>
  <si>
    <r>
      <t>Porcentaje de solicitudes de pensión concluidas.</t>
    </r>
    <r>
      <rPr>
        <i/>
        <sz val="10"/>
        <color indexed="30"/>
        <rFont val="Soberana Sans"/>
      </rPr>
      <t xml:space="preserve">
</t>
    </r>
  </si>
  <si>
    <t>(Solicitudes de pensión atendidas / Total de solicitudes de pensión registradas ) * 100</t>
  </si>
  <si>
    <r>
      <t xml:space="preserve">Proporción de Población derechohabiente beneficiada con el otorgamiento de pensión.
</t>
    </r>
    <r>
      <rPr>
        <sz val="10"/>
        <rFont val="Soberana Sans"/>
        <family val="2"/>
      </rPr>
      <t xml:space="preserve"> Causa : La meta alcanzada en 2019 de se ubico en 7.26, con un nivel de cumplimiento del 102.6% respecto a la meta programada.   Efecto: "La meta alcanzada de 7.26 ha propiciado que un mayor número de personas sean beneficiadas con el otorgamiento de una pensión respecto al total de población derechohabiente.   La población pensionada mayor de 60 años, por cesantía en edad avanzada y vejez, es la que tiene mayor representación para desempeño positivos en el desempeño del indicador."  Otros Motivos:</t>
    </r>
  </si>
  <si>
    <r>
      <t xml:space="preserve">Porcentaje de efectividad en los depósitos bancarios para la nómina de pensionados que cobran por acreditamiento en cuenta bancaria
</t>
    </r>
    <r>
      <rPr>
        <sz val="10"/>
        <rFont val="Soberana Sans"/>
        <family val="2"/>
      </rPr>
      <t xml:space="preserve"> Causa : El resultado del indicador se ubica en 99.72. Con un nivel de cumplimiento del 100.7.  Efecto: "Con un nivel de cumplimiento de 100.7 en el desempeño del indicador, ha significado que un mayor número pensionados opten por cobrar su pensión por medio de acreditamiento en cuenta bancaria, disponiendo de sus recursos manera efectiva, segura y oportuna.   Adicionalmente se busca que la otra parte de los pensionados, a su elección, cobren reciban el mismo beneficio de cobrar su pensión por el mismo medio.  Otros Motivos:</t>
    </r>
  </si>
  <si>
    <r>
      <t xml:space="preserve">Porcentaje de trámites atendidos oportunamente de las pensiones nuevas
</t>
    </r>
    <r>
      <rPr>
        <sz val="10"/>
        <rFont val="Soberana Sans"/>
        <family val="2"/>
      </rPr>
      <t xml:space="preserve"> Causa : El resultado del indicador en al segundo semestre 2019 se ubica en 97.87, con un nivel de cumplimiento del 100.9%.  Efecto: El buen desempeño del indicador y con un nivel de cumplimiento de 100.9, es el resultado de mejoras en el trámite de las pensiones nuevas. Es decir un mayor de persona se les tramita su pensión dentro de los 12 días hábiles que establece el H. Consejo Técnico (Casos Oportunos)  Otros Motivos:</t>
    </r>
  </si>
  <si>
    <r>
      <t xml:space="preserve">Porcentaje de solicitudes de pensión concluidas.
</t>
    </r>
    <r>
      <rPr>
        <sz val="10"/>
        <rFont val="Soberana Sans"/>
        <family val="2"/>
      </rPr>
      <t xml:space="preserve"> Causa : En 2019 al contrastar el número de solicitudes recibidas con el número de solicitudes atendidas se observó un mejor desempeño del indicador se ubicó en 98.07% con un nivel de cumplimiento de 100.1.  Efecto: El buen desempeño del indicador, de forma consistente, es el resultado de mejoras en la atención oportuna a los solicitantes de pensión.  Otros Motivos:</t>
    </r>
  </si>
  <si>
    <t>J002</t>
  </si>
  <si>
    <t>Rentas vitalicias Ley 1997</t>
  </si>
  <si>
    <r>
      <t>Proporción de Población derechohabiente beneficiada con el otorgamiento de pensión</t>
    </r>
    <r>
      <rPr>
        <i/>
        <sz val="10"/>
        <color indexed="30"/>
        <rFont val="Soberana Sans"/>
      </rPr>
      <t xml:space="preserve">
</t>
    </r>
  </si>
  <si>
    <t>(Pensionados Totales del régimen 73 y 97 / ( Población derechohabiente familiar de trabajadores asegurados + Población derechohabiente familiar de pensionados y jubilados + Asegurados con derecho a pensión)) * 100.</t>
  </si>
  <si>
    <t>Los pensionados que eligieron Ley del Seguro Social 1997 reciben oportunamente el envío de sus Rentas Vitalicias</t>
  </si>
  <si>
    <r>
      <t>Porcentaje de transferencia oportuna a las aseguradoras de las Rentas vitalicias Ley 97.</t>
    </r>
    <r>
      <rPr>
        <i/>
        <sz val="10"/>
        <color indexed="30"/>
        <rFont val="Soberana Sans"/>
      </rPr>
      <t xml:space="preserve">
</t>
    </r>
  </si>
  <si>
    <t>(Casos de pensiones por rentas vitalicias con traspaso oportuno en el periodo / Casos totales de pensiones por rentas vitalicias autorizados para pago en el periodo) * 100</t>
  </si>
  <si>
    <t>A Rentas vitalicias de la Ley del Seguro Social 1997 tramitadas oportunamente</t>
  </si>
  <si>
    <r>
      <t>Porcentaje de rentas vitalicias que se tramitan oportunamente.</t>
    </r>
    <r>
      <rPr>
        <i/>
        <sz val="10"/>
        <color indexed="30"/>
        <rFont val="Soberana Sans"/>
      </rPr>
      <t xml:space="preserve">
</t>
    </r>
  </si>
  <si>
    <t>A 1 Recepción y verificación de solicitudes de pensión para su trámite.</t>
  </si>
  <si>
    <r>
      <t xml:space="preserve">Proporción de Población derechohabiente beneficiada con el otorgamiento de pensión
</t>
    </r>
    <r>
      <rPr>
        <sz val="10"/>
        <rFont val="Soberana Sans"/>
        <family val="2"/>
      </rPr>
      <t xml:space="preserve"> Causa : La meta alcanzada en 2019 de se ubico en 7.26, con un nivel de cumplimiento del 102.6% respecto a la meta programada.  Efecto: La meta alcanzada de 7.26 ha propiciado que un mayor número de personas sean beneficiadas con el otorgamiento de una pensión respecto al total de población derechohabiente.   La población pensionada mayor de 60 años, por cesantía en edad avanzada y vejez, es la que tiene mayor representación para desempeño positivos en el desempeño del indicador.  Otros Motivos:</t>
    </r>
  </si>
  <si>
    <r>
      <t xml:space="preserve">Porcentaje de transferencia oportuna a las aseguradoras de las Rentas vitalicias Ley 97.
</t>
    </r>
    <r>
      <rPr>
        <sz val="10"/>
        <rFont val="Soberana Sans"/>
        <family val="2"/>
      </rPr>
      <t xml:space="preserve"> Causa : El resultado del indicador en 2019 es de 100, con un nivel de cumplimiento de 104 respecto a la meta de 98.  Efecto: El beneficiario dispone de su pensión en tiempo, debido a que el IMSS envío los recursos a las compañía aseguradoras dentro del plazo establecido de los 5 días posteriores a las fecha de autorización de pago.   Otros Motivos:Se informa a la UED que el PASH la meta para el cuarto trimestre 2019 a reportar es de 96.  </t>
    </r>
  </si>
  <si>
    <r>
      <t xml:space="preserve">Porcentaje de rentas vitalicias que se tramitan oportunamente.
</t>
    </r>
    <r>
      <rPr>
        <sz val="10"/>
        <rFont val="Soberana Sans"/>
        <family val="2"/>
      </rPr>
      <t xml:space="preserve"> Causa : El resultado del indicador en al segundo semestre 2019 se ubica en 97.19, con un nivel de cumplimiento del 100.2%.   Efecto: El buen desempeño del indicador y con un nivel de cumplimiento de 100.2, es el resultado de mejoras en el trámite de las pensiones nuevas. Es decir un mayor de persona se les tramita su pensión dentro de los 12 días habiles que establece el H. Consejo Técnico (Casos Oportunos)  Otros Motivos:</t>
    </r>
  </si>
  <si>
    <t>J004</t>
  </si>
  <si>
    <t>Pago de subsidios a los asegurados</t>
  </si>
  <si>
    <t>1 - Enfermedad e incapacidad</t>
  </si>
  <si>
    <t>Contribuir al bienestar social e igualdad mediante la disponibilidad del pago de subsidio a través de los recursos transferidos a las instituciones bancarias.</t>
  </si>
  <si>
    <r>
      <t>Proporción de la población asegurada beneficiada con un ingreso por concepto de pago de subsidio por Incapacidad</t>
    </r>
    <r>
      <rPr>
        <i/>
        <sz val="10"/>
        <color indexed="30"/>
        <rFont val="Soberana Sans"/>
      </rPr>
      <t xml:space="preserve">
</t>
    </r>
  </si>
  <si>
    <t>(Certificados Iniciales del periodo / la Poblacion Asegurada con derecho a Subsidio) * 100</t>
  </si>
  <si>
    <t>Los asegurados disponen del pago de subsidio a través de los recursos transferidos a las instituciones bancarias.</t>
  </si>
  <si>
    <r>
      <t>Porcentaje de casos dispuestos en ventanilla de la institución bancaría para cobro del subsidio por el asegurado en un plazo máximo de 3 días.</t>
    </r>
    <r>
      <rPr>
        <i/>
        <sz val="10"/>
        <color indexed="30"/>
        <rFont val="Soberana Sans"/>
      </rPr>
      <t xml:space="preserve">
</t>
    </r>
  </si>
  <si>
    <t>Total de incapacidades enviadas a ventanilla con un plazo de máximo de 3 día / Total de incapacidades autorizadas en el mes X 100</t>
  </si>
  <si>
    <t>A Incapacidades nominativas tramitadas dentro del tiempo oportuno.</t>
  </si>
  <si>
    <r>
      <t xml:space="preserve">Proporción de casos tramitados oportunos de las incapacidades nominativas con pago  </t>
    </r>
    <r>
      <rPr>
        <i/>
        <sz val="10"/>
        <color indexed="30"/>
        <rFont val="Soberana Sans"/>
      </rPr>
      <t xml:space="preserve">
</t>
    </r>
  </si>
  <si>
    <t>(Casos nominativos tramitados en términos de 7 días naturales / Total de casos nominativos) X 100</t>
  </si>
  <si>
    <t>A 1 Recepción y captura de incapacidades con derecho a subsidio que se reciben para su pago.</t>
  </si>
  <si>
    <r>
      <t>Total de Certificados de Incapacidad subsidiados.</t>
    </r>
    <r>
      <rPr>
        <i/>
        <sz val="10"/>
        <color indexed="30"/>
        <rFont val="Soberana Sans"/>
      </rPr>
      <t xml:space="preserve">
</t>
    </r>
  </si>
  <si>
    <t>Suma (Certificados subsidiados totales)</t>
  </si>
  <si>
    <t>Certificados subsidiados</t>
  </si>
  <si>
    <t>Gestión-Eficiencia-Mensual</t>
  </si>
  <si>
    <r>
      <t xml:space="preserve">Proporción de la población asegurada beneficiada con un ingreso por concepto de pago de subsidio por Incapacidad
</t>
    </r>
    <r>
      <rPr>
        <sz val="10"/>
        <rFont val="Soberana Sans"/>
        <family val="2"/>
      </rPr>
      <t xml:space="preserve"> Causa : La meta alcanzada en 2019 de se ubico en 0.79, con un nivel de cumplimiento del 94.4% respecto a la meta programada.  Efecto: Que disminuya el número de certificados iniciales indica que la población asegurada se enferma o se accidenta menos que lo esperado.   Otros Motivos:La disminución en el total de Certificados de Incapacidad iniciales subsidiados es un factor para no incrementar el gasto. </t>
    </r>
  </si>
  <si>
    <r>
      <t xml:space="preserve">Porcentaje de casos dispuestos en ventanilla de la institución bancaría para cobro del subsidio por el asegurado en un plazo máximo de 3 días.
</t>
    </r>
    <r>
      <rPr>
        <sz val="10"/>
        <rFont val="Soberana Sans"/>
        <family val="2"/>
      </rPr>
      <t xml:space="preserve"> Causa : El resultado del indicador se ubica en 96.44. Con un nivel de cumplimiento del 100.5  Efecto: Una proporción mayor número de asegurados que recibieron el pago de subsidio debido a una  incapacidad temporal para el trabajo,  puede disponer de sus recursos en la ventanilla bancaria en menos de 3 días.  Otros Motivos:</t>
    </r>
  </si>
  <si>
    <r>
      <t xml:space="preserve">Proporción de casos tramitados oportunos de las incapacidades nominativas con pago  
</t>
    </r>
    <r>
      <rPr>
        <sz val="10"/>
        <rFont val="Soberana Sans"/>
        <family val="2"/>
      </rPr>
      <t xml:space="preserve"> Causa : El resultado del indicador al segundo semestre 2019 se ubica en 99.20 con un nivel de cumplimiento del 100.2%.  Efecto: El buen desempeño del indicador y con un nivel de cumplimiento de 100.2, es el resultado de mejoras en el trámite de las pensiones nuevas. Es decir un mayor de persona se les tramita su pensión dentro de los 7 días habiles que establece el H. Consejo Técnico (Casos Oportunos)  Otros Motivos:</t>
    </r>
  </si>
  <si>
    <r>
      <t xml:space="preserve">Total de Certificados de Incapacidad subsidiados.
</t>
    </r>
    <r>
      <rPr>
        <sz val="10"/>
        <rFont val="Soberana Sans"/>
        <family val="2"/>
      </rPr>
      <t xml:space="preserve"> Causa : Al mes de diciembre 2019 la meta alcanzada del indicador se ubicó en  6, 113 mil incapacidades, una variación de 0.3% menos respecto a la meta programada.  La disminución en 0.3% respecto a la meta programada es debido a que en noviembre 2019 la población asegurada, expuesta al riesgo, fue menor a la esperada en el mes.    Otro factor que influyó en menor medida sobre la evolución del indicador es el programa: ""Seguimiento a las Incapacidades Temporales para el Trabajo ""; con acciones de estrategia especificas orientadas al control y seguimiento en los días incapacidad temporal para el trabajo otorgado a asegurados con duración prolongada de más 100 días de incapacidad.   Efecto: La disminución en la población asegurada tiene un efecto negativo debido una parte de la población no podrá recibir el beneficio del pago de un subsidio por concepto de incapacidad temporal para el trabajo (ITT) en caso de sufrir un riesgo de trabajo, una enfermedad general o una maternidad.   Otros Motivos:En contraste, el que disminuya la población asegurada también es un factor determinante para no incrementar el gasto. </t>
    </r>
  </si>
  <si>
    <t>K012</t>
  </si>
  <si>
    <t>Proyectos de infraestructura social de asistencia y seguridad social</t>
  </si>
  <si>
    <t>Contribuir al bienestar social e igualdad mediante la planeación y uso efectivo de los recursos de infraestructura y equipamiento.</t>
  </si>
  <si>
    <r>
      <t>Metros cuadrados de construcción</t>
    </r>
    <r>
      <rPr>
        <i/>
        <sz val="10"/>
        <color indexed="30"/>
        <rFont val="Soberana Sans"/>
      </rPr>
      <t xml:space="preserve">
</t>
    </r>
  </si>
  <si>
    <t>Suma de los metros cuadrados construidos</t>
  </si>
  <si>
    <t>Metro cuadrado</t>
  </si>
  <si>
    <t>La población objetivo es beneficiada con el incremento proporcional de infraestructura médica</t>
  </si>
  <si>
    <r>
      <t>Tasa de variación de incremento de metros cuadrados construidos</t>
    </r>
    <r>
      <rPr>
        <i/>
        <sz val="10"/>
        <color indexed="30"/>
        <rFont val="Soberana Sans"/>
      </rPr>
      <t xml:space="preserve">
</t>
    </r>
  </si>
  <si>
    <t>{Metros cuadrados construidos 2016 / [Suma metros cuadrados construidos período (2010 a 2015)]}*100</t>
  </si>
  <si>
    <t>A Infraestructura terminada.</t>
  </si>
  <si>
    <r>
      <t>Porcentaje de obras terminadas</t>
    </r>
    <r>
      <rPr>
        <i/>
        <sz val="10"/>
        <color indexed="30"/>
        <rFont val="Soberana Sans"/>
      </rPr>
      <t xml:space="preserve">
</t>
    </r>
  </si>
  <si>
    <t>(Obras entregadas / obras autorizadas) * 100</t>
  </si>
  <si>
    <t>Gestión-Eficacia-Semestral</t>
  </si>
  <si>
    <t>A 1 Planeación, diseño, construcción de la infraestructura.</t>
  </si>
  <si>
    <r>
      <t>Porcentaje de avance de Obras</t>
    </r>
    <r>
      <rPr>
        <i/>
        <sz val="10"/>
        <color indexed="30"/>
        <rFont val="Soberana Sans"/>
      </rPr>
      <t xml:space="preserve">
</t>
    </r>
  </si>
  <si>
    <t>(Porcentaje realizado / porcentaje programado) * 100</t>
  </si>
  <si>
    <r>
      <t xml:space="preserve">Metros cuadrados de construcción
</t>
    </r>
    <r>
      <rPr>
        <sz val="10"/>
        <rFont val="Soberana Sans"/>
        <family val="2"/>
      </rPr>
      <t xml:space="preserve"> Causa : La meta programada de este programa presupuestario no se alcanzó en razón de que no se concluyeron seis acciones de obra.   Lo anterior debido a las siguientes problemáticas:  - Cambios de los alcances del proyecto inicial para una mejor cobertura del servicio que se otorga a la población derechohabiente. - El suministro de los servicios urbanos, prestados por el municipio no se han cumplido en su totalidad. - Las unidades que se encuentran en operación no han liberado las áreas de servicio en su totalidad, para hacer las acciones de obra programadas.  Es importante señalar que estas acciones de obra que no se concluyeron. cerraron el ejercicio 2019, con avances físicos importantes que van del 80% al 98%. Se programa su conclusión para el siguiente ejercicio. Efecto: No se logró la meta programada. Otros Motivos:</t>
    </r>
  </si>
  <si>
    <r>
      <t xml:space="preserve">Tasa de variación de incremento de metros cuadrados construidos
</t>
    </r>
    <r>
      <rPr>
        <sz val="10"/>
        <rFont val="Soberana Sans"/>
        <family val="2"/>
      </rPr>
      <t xml:space="preserve"> Causa : La meta programada de este programa presupuestario no se alcanzó en razón de que no se concluyeron seis acciones de obra.   Lo anterior debido a las siguientes problemáticas:  - Cambios de los alcances del proyecto inicial para una mejor cobertura del servicio que se otorga a la población derechohabiente. - El suministro de los servicios urbanos, prestados por el municipio no se han cumplido en su totalidad. - Las unidades que se encuentran en operación no han liberado las áreas de servicio en su totalidad, para hacer las acciones de obra programadas.  Es importante señalar que estas acciones de obra que no se concluyeron. cerraron el ejercicio 2019, con avances físicos importantes que van del 80% al 98%. Se programa su conclusión para el siguiente ejercicio. Efecto: No se logró la meta programada. Otros Motivos:</t>
    </r>
  </si>
  <si>
    <r>
      <t xml:space="preserve">Porcentaje de obras terminadas
</t>
    </r>
    <r>
      <rPr>
        <sz val="10"/>
        <rFont val="Soberana Sans"/>
        <family val="2"/>
      </rPr>
      <t xml:space="preserve"> Causa : Se cumple con la meta programada.  Se concluyeron cinco Clínicas de Mama nuevas y seis Unidades de Medicina Familiar. Efecto: Se cumple con la meta programada Otros Motivos:</t>
    </r>
  </si>
  <si>
    <r>
      <t xml:space="preserve">Porcentaje de avance de Obras
</t>
    </r>
    <r>
      <rPr>
        <sz val="10"/>
        <rFont val="Soberana Sans"/>
        <family val="2"/>
      </rPr>
      <t xml:space="preserve"> Causa : La meta programada de este programa presupuestario no se alcanzó en razón de que no se concluyeron seis acciones de obra.   Lo anterior debido a las siguientes problemáticas:  - Cambios de los alcances del proyecto inicial para una mejor cobertura del servicio que se otorga a la población derechohabiente. - El suministro de los servicios urbanos, prestados por el municipio no se han cumplido en su totalidad. - Las unidades que se encuentran en operación no han liberado las áreas de servicio en su totalidad, para hacer las acciones de obra programadas.  Es importante señalar que estas acciones de obra que no se concluyeron. cerraron el ejercicio 2019, con avances físicos importantes que van del 80% al 98%. Se programa su conclusión para el siguiente ejercicio. Efecto: No se logra la meta programada. Otros Motivos:</t>
    </r>
  </si>
  <si>
    <t>K029</t>
  </si>
  <si>
    <t>Programas de adquisiciones</t>
  </si>
  <si>
    <t>Contribuir al bienestar social e igualdad mediante la sustitución del equipo deteriorado de las Unidades del Instituto, para brindar servicios oportunos y de calidad a la población derechohabiente.</t>
  </si>
  <si>
    <r>
      <t>Porcentaje de gasto público en salud destinado a la provisión de atención médica y salud pública extramuros</t>
    </r>
    <r>
      <rPr>
        <i/>
        <sz val="10"/>
        <color indexed="30"/>
        <rFont val="Soberana Sans"/>
      </rPr>
      <t xml:space="preserve">
</t>
    </r>
  </si>
  <si>
    <t>Resulta de restar al cien por ciento del gasto público en salud el porcentaje del gasto destinado a administración y rectoría del Sistema Nacional de Salud.  La definición de administración y rectoría sigue lo estipulado por la OCDE, refiriéndose a actividades de planeación, gestión, regulación, recaudación de fondos y manejo de las demandas del sistema  El gasto administrativo es un indicador que se reporta a la OCDE para seguimiento en la publicación de Health Data</t>
  </si>
  <si>
    <t>Las unidades medicas y no medicas del Instituto cuentan con el equipamiento necesario para otorgar atención de calidad a los usuarios.</t>
  </si>
  <si>
    <r>
      <t>Impacto de los equipos médicos recibidos, en la atención a los derechohabientes en las Unidades Médicas del Instituto.</t>
    </r>
    <r>
      <rPr>
        <i/>
        <sz val="10"/>
        <color indexed="30"/>
        <rFont val="Soberana Sans"/>
      </rPr>
      <t xml:space="preserve">
</t>
    </r>
  </si>
  <si>
    <t>Promedio de la puntuación obtenida en la Encuesta Nacional de Equipo Médico Adquirido.</t>
  </si>
  <si>
    <t>Promedio</t>
  </si>
  <si>
    <t>Estratégico-Eficiencia-Anual</t>
  </si>
  <si>
    <r>
      <t>Porcentaje de unidades beneficiadas con los bienes de inversión adquiridos</t>
    </r>
    <r>
      <rPr>
        <i/>
        <sz val="10"/>
        <color indexed="30"/>
        <rFont val="Soberana Sans"/>
      </rPr>
      <t xml:space="preserve">
</t>
    </r>
  </si>
  <si>
    <t>(Cantidad de Unidades Total / Cantidad de Unidades Beneficiada)*100</t>
  </si>
  <si>
    <t>A Equipos médicos y no médicos operando en las Unidades del Instituto.</t>
  </si>
  <si>
    <r>
      <t xml:space="preserve">Porcentaje de equipos no médicos  instalados, funcionando y puestos en operación  </t>
    </r>
    <r>
      <rPr>
        <i/>
        <sz val="10"/>
        <color indexed="30"/>
        <rFont val="Soberana Sans"/>
      </rPr>
      <t xml:space="preserve">
</t>
    </r>
  </si>
  <si>
    <t>(Equipos no médicos instalados / Equipos no médicos autorizados)*100</t>
  </si>
  <si>
    <r>
      <t>Porcentaje de recepción de equipo adquirido</t>
    </r>
    <r>
      <rPr>
        <i/>
        <sz val="10"/>
        <color indexed="30"/>
        <rFont val="Soberana Sans"/>
      </rPr>
      <t xml:space="preserve">
</t>
    </r>
  </si>
  <si>
    <t>(Número de equipos recibidos / Total de equipos adquiridos) x 100</t>
  </si>
  <si>
    <t>A 1 Integración de los requerimientos de sustitución de equipo médico y no médico de las Unidades del Instituto.</t>
  </si>
  <si>
    <r>
      <t>Porcentaje de requerimientos actualizados</t>
    </r>
    <r>
      <rPr>
        <i/>
        <sz val="10"/>
        <color indexed="30"/>
        <rFont val="Soberana Sans"/>
      </rPr>
      <t xml:space="preserve">
</t>
    </r>
  </si>
  <si>
    <t>(Número de solicitudes de requerimiento validadas / Numero de requerimientos recibidos)*100</t>
  </si>
  <si>
    <t>Gestión-Eficiencia-Anual</t>
  </si>
  <si>
    <r>
      <t>Porcentaje de requerimientos y detección de necesidades de sustitución de equipo no médico en las Unidades del Ámbito Institucional.</t>
    </r>
    <r>
      <rPr>
        <i/>
        <sz val="10"/>
        <color indexed="30"/>
        <rFont val="Soberana Sans"/>
      </rPr>
      <t xml:space="preserve">
</t>
    </r>
  </si>
  <si>
    <t>(Número de solicitudes de requerimiento autorizado / Numero de requerimientos recibidos)*100</t>
  </si>
  <si>
    <t>A 2 Adjudicación del suministro de los equipos de sustitución, médicos y no médicos en las Unidades del Instituto</t>
  </si>
  <si>
    <r>
      <t xml:space="preserve">Porcentaje de adquisición de equipo médico </t>
    </r>
    <r>
      <rPr>
        <i/>
        <sz val="10"/>
        <color indexed="30"/>
        <rFont val="Soberana Sans"/>
      </rPr>
      <t xml:space="preserve">
</t>
    </r>
  </si>
  <si>
    <t xml:space="preserve">(Número de equipos adjudicados/ Total de equipos incorporados en los procesos de adquisición) * 100 </t>
  </si>
  <si>
    <r>
      <t>Porcentaje de expedientes que llegan a fallo integrados para la planeación e integración del Programa de Adquisiciones</t>
    </r>
    <r>
      <rPr>
        <i/>
        <sz val="10"/>
        <color indexed="30"/>
        <rFont val="Soberana Sans"/>
      </rPr>
      <t xml:space="preserve">
</t>
    </r>
  </si>
  <si>
    <t>(Cantidad de expedientes de sustitución de equipo no médico, que llegan a fallo / Cantidad de expedientes concluidos)*100</t>
  </si>
  <si>
    <r>
      <t xml:space="preserve">Porcentaje de gasto público en salud destinado a la provisión de atención médica y salud pública extramuros
</t>
    </r>
    <r>
      <rPr>
        <sz val="10"/>
        <rFont val="Soberana Sans"/>
        <family val="2"/>
      </rPr>
      <t>Sin Información,Sin Justificación</t>
    </r>
  </si>
  <si>
    <r>
      <t xml:space="preserve">Impacto de los equipos médicos recibidos, en la atención a los derechohabientes en las Unidades Médicas del Instituto.
</t>
    </r>
    <r>
      <rPr>
        <sz val="10"/>
        <rFont val="Soberana Sans"/>
        <family val="2"/>
      </rPr>
      <t xml:space="preserve"> Causa : No se recibió respuesta de las 60 URG´s. El motivo de esto es que los tiempos de entrega que quedaron establecidos en los términos y condiciones de las licitaciones de equipo médico, los proveedores debían entregar como fecha límite el 31 de diciembre de 2019. Después de esa fecha todavía cuentan con un plazo para entregar de manera extemporánea con penalización, por lo que en este momento las entregas de equipos todavía se siguen llevando a cabo y todavía no es posible determinar el impacto del equipo médico en la operación.  Efecto: Para el cálculo de la meta se tomaron en cuenta únicamente las URG que respondieron, dando como consecuencia un denominador de 680. Otros Motivos:</t>
    </r>
  </si>
  <si>
    <r>
      <t xml:space="preserve">Porcentaje de unidades beneficiadas con los bienes de inversión adquiridos
</t>
    </r>
    <r>
      <rPr>
        <sz val="10"/>
        <rFont val="Soberana Sans"/>
        <family val="2"/>
      </rPr>
      <t xml:space="preserve"> Causa : Durante la el ejercicio 2019  se llevó la adquisición de 2,399  equipos de limpieza entre equipos de lavadora de baja velocidad, maquina abrillantadora de alta velocidad y hombre atrás,  dichos equipos fueron entregados  a 34 delegaciones y 23 UMAE las cuales representan  el 94 % del total de Universo de acción a Nivel nacional, y las unidad  faltantes son las contempladas por los procedimientos recalendarizados.  Efecto: Los procedimientos recalendarizados para el 2020 (adquisición de equipos de Casa de Maquinas, adquisición de equipos eléctricos) son los que conformaban  el resto del indicador  toda vez que estos equipos  son  instalados en la unidad y no hay opción de ser modificado su destino toda vez que muchos de estos equipos cubren necesidades específicas dentro de los hospitales o  unidades no médicas por lo cual no se llegó al cumplimiento total de las unidades. Otros Motivos:Se encontró diferencias  sustanciales entre el requerimiento de sustitución de bienes electromecánicos  que se encontraban inscritos en los registros en cartera autorizados por SHCP,  contra  los equipos que se validaron para compra por lo que Dirección de fianzas solicito ajustar el proceso de compra a los equipos que se encontraban inscritos  en los registros de cartera únicamente, en  caso contrario primero se debería realizar un cambio de componentes de los mismos,  por lo cual se realizó un análisis de los equipos  para descartar los no inscritos en el registro de cartera aunque dichos equipos ya contaban con cedulas técnicas y parametrizaciones revisadas.</t>
    </r>
  </si>
  <si>
    <r>
      <t xml:space="preserve">Porcentaje de equipos no médicos  instalados, funcionando y puestos en operación  
</t>
    </r>
    <r>
      <rPr>
        <sz val="10"/>
        <rFont val="Soberana Sans"/>
        <family val="2"/>
      </rPr>
      <t xml:space="preserve"> Causa : En el ejercicio 2019 se adquirieron 2,399 equipos de limpieza  entre equipos de lavadora de baja velocidad, maquina abrillantadora de alta velocidad y hombre atrás,  dichos equipos fueron entregados  a 34 delegaciones y 23 UMAE, erogando un recurso de $59,392,071.00 formalizando 79 contratos a nivel nacional los cuales fueron entregados en los almacenes Delegacionales o de la UMAE, existiendo partidas desiertas por  no tener proveeduría que cubriera los destinos o  no demostraron solvencia técnica en sus propuestas, por lo cual no se cubrió la totalidad del requerimiento considerado en el Registro de cartera.   Así mismo la reprogramación de los recursos de los Registros en cartera de los Proyectos de casa de máquinas y equipos eléctricos que fueron  provocados por los resultados de investigación de mercado en los cuales la mediana de los precios era casi del doble de lo considerados inicialmente en el proyecto registrado en SHCP,  así como  la complejidad de las especificaciones técnicas de los equipos eléctricos,  la etapa  de integración del anexo técnico se extendió lo que provoco un desfase en la programación de adquisición por ende se vio la necesidad de reprogramar el recurso de los otros programas para el siguiente ejercicio fiscal.     Efecto: Derivado de los resultados de investigación de mercado elaborada por la Coordinación de Adquisiciones de bienes  y Contratación de Servicios del IMSS los proyectos de adquisición de equipos de casa máquinas, en la cual se observa  para el caso de los Generadores de Vapor que  las medianas  en los precios obtenidas de la Investigación de mercado se identifica un incremento de casi el doble del costo del proyecto sin que esto sea acorde con variables macroeconómicas, especificaciones, condiciones de entrega, garantía, entre otros,  por lo que para efectuar dicho programa se tendría que llevar a cabo adecuación presupuestal para compensar, no se podría realizar la totalidad de la compra de los equipos. En el caso de equipos eléctricos, dado la variedad del universo de equipos  y la complejidad de los parámetros de sustitución, la etapa  de integración del anexo técnico se extendió, lo que provoco un desfase en la programación de adquisición, por ende se vio la necesidad de reprogramar el recurso de los otros programas para el siguiente ejercicio fiscal.    El ejecutar los otros programas de compra traería como consecuencia superar el ejercicio fiscal, se generarían pasivos por el orden del monto de la adjudicación y se tendría que tramitar ante la Unidad de Inversión de la Secretaría de Hacienda y Crédito Público una ampliación a la vigencia de los Proyectos de Inversión actuales los cuales  cuentan con una programación a ejecutarse en  2019, con lo cual se tiene el riesgo de que  dicha Secretaría niegue  la ampliación y como el recurso está programado para ejecutarse en 2019 se tiene la posibilidad  de que los devengos contractuales no se realicen.  Otros Motivos:La dirección de finanzas establece como fecha límite mediados de Diciembre 2019 para la recepción de facturas y documentos correspondientes a los bienes y servicios devengados y recibidos sin embargo se observó que los tiempos establecidos para la contratación y entrega de bienes seria hasta el siguiente ejercicio fiscal sin que esta sea una contratación plurianual de los proyectos que no se llevaron a cabo en el 2019.</t>
    </r>
  </si>
  <si>
    <r>
      <t xml:space="preserve">Porcentaje de recepción de equipo adquirido
</t>
    </r>
    <r>
      <rPr>
        <sz val="10"/>
        <rFont val="Soberana Sans"/>
        <family val="2"/>
      </rPr>
      <t xml:space="preserve"> Causa : Debido a que en los procesos de licitación quedo establecida la fecha de entrega para el 31 de diciembre del 2019, gran parte de los bienes se recibieron con posterioridad al cierre del sistema PREI, el cual es el sistema en el que se registra la recepción de los equipos. Efecto: No se logro registrar la recepción de la totalidad de los equipos adquiridos.  Por el incumplimiento en la entrega de equipos de algunos proveedores no se alcanzo la meta propuesta. Otros Motivos:</t>
    </r>
  </si>
  <si>
    <r>
      <t xml:space="preserve">Porcentaje de requerimientos actualizados
</t>
    </r>
    <r>
      <rPr>
        <sz val="10"/>
        <rFont val="Soberana Sans"/>
        <family val="2"/>
      </rPr>
      <t xml:space="preserve"> Causa : Las delegaciones y UMAE actualizaron los requerimientos de mayor prioridad quedando pendientes algunos bienes por actualizar. Esto se debe a que se cuenta con un tope presupuestal, de modo que se priorizan los requerimientos hasta donde alcanza el presupuesto, el resto de los bienes como no será posible adquirirlos en el ejercicio en curso, no es indispensable asignarles una prioridad en ese momento. Efecto: No se alcanzo la meta propuesta del 90% de los requerimientos actualizados. Otros Motivos:</t>
    </r>
  </si>
  <si>
    <r>
      <t xml:space="preserve">Porcentaje de requerimientos y detección de necesidades de sustitución de equipo no médico en las Unidades del Ámbito Institucional.
</t>
    </r>
    <r>
      <rPr>
        <sz val="10"/>
        <rFont val="Soberana Sans"/>
        <family val="2"/>
      </rPr>
      <t xml:space="preserve"> Causa : Derivado al proceso de adquisición, en el cual se mejoraron las condiciones de compra, se pudo adquirir el requerimiento de  34 Delegaciones y 23 UMAE, ya que se maximizó el numero de delegaciones y UMAES que estuvieron beneficiadas contra lo planeado al inicio del periodo presupuestal. Efecto:  Tener mayor cobertura al beneficiar a un mayor numero de delegaciones y UMAE´s que se les adquirió equipo de limpieza . Otros Motivos:</t>
    </r>
  </si>
  <si>
    <r>
      <t xml:space="preserve">Porcentaje de adquisición de equipo médico 
</t>
    </r>
    <r>
      <rPr>
        <sz val="10"/>
        <rFont val="Soberana Sans"/>
        <family val="2"/>
      </rPr>
      <t xml:space="preserve"> Causa : La meta esperada que se registró del 80% en el tercer cuatrimestre, se refiere al avance acumulado de los tres cuatrimestres en su conjunto y no al equipo adquirido exclusivamente en el último cuatrimestre. En ese sentido, la meta esperada acumulada es del 80% y no fue posible alcanzarla debido a que diversas partidas resultaron desiertas. Quedando pendiente sólo 7% Efecto: Debido a las partidas desiertas no se alcanzo con la meta esperada (acumulada al final del ejercicio). Únicamente faltó 7% para alcanzar la meta esperada.  Otros Motivos:</t>
    </r>
  </si>
  <si>
    <r>
      <t xml:space="preserve">Porcentaje de expedientes que llegan a fallo integrados para la planeación e integración del Programa de Adquisiciones
</t>
    </r>
    <r>
      <rPr>
        <sz val="10"/>
        <rFont val="Soberana Sans"/>
        <family val="2"/>
      </rPr>
      <t xml:space="preserve"> Causa : Durante el ejercicio 2019  se concretó un expediente de compra para la adquisición de equipos de  limpieza,  dicho programa  tenía un rezago en su ejecución desde el 2017 toda vez que en ese año fue suspendido por una inconformidad  por parte de la proveeduría y una  vez que fue solventada se desfaso la  planeación y se advertía se tendría como consecuencia superar ejercicio fiscal, se generarían pasivos por el orden del monto de la adjudicación y se tendría que tramitar ante la Unidad de Inversión de la Secretaría de Hacienda y Crédito Público una ampliación a la vigencia de los Proyectos de Inversión. Dado el rezago de ejecución  de dicho programa se priorizo esta compra. Por lo que hace de los otros programas de sustitución se reprogramo el recurso para ser ejecutado en el 2020 y subsanar la necesidad expresada por las Delegaciones y UMAE.  Efecto: La reprogramación de los recursos con los que se contaba para realizar los  expedientes que no se formalizaron obedeció  en el caso del expediente de equipos de casa maquinas  a los resultados  obtenidos de la investigación de mercado elaborada por la Coordinación de Adquisiciones de bienes  y Contratación de Servicios del IMSS, en la cual se observa  para el caso de los Generadores de Vapor que  las medianas  en los precios obtenidas de la Investigación de mercado se identifica un incremento de casi el doble del costo del proyecto sin que esto sea acorde con variables macroeconómicas, especificaciones, condiciones de entrega, garantía, entre otros,  por lo que para efectuar dicho programa se tendría que llevar a cabo adecuación presupuestal para compensar, no se podría realizar la totalidad de la compra de los equipos. En el caso de equipos eléctricos   dada el gran universo de equipos que fueron considerados para este programa la etapa  de integración del anexo técnico se extendió, lo que provoco un desfase en la programación de adquisición, por ende se vio la necesidad de reprogramar el recurso de los otros programas para el siguiente ejercicio fiscal.   Otros Motivos:Existió diferencias entre el requerimiento de sustitución de bienes electromecánicos  que se encontraban inscritos en los registros en cartera autorizados por SHCP,  contra  los equipos que se validaron para compra por lo que Dirección de fianzas solicito ajustar el proceso de compra a los equipos que se encontraban inscritos  en los registros de cartera únicamente, en  caso contrario primero se debería realizar un cambio de componentes de los mismos,  por lo cual se realizó un análisis de los equipos  para descartar los no inscritos en el registro de cartera aunque dichos equipos ya contaban con cedulas técnicas y parametrizaciones revisadas. </t>
    </r>
  </si>
  <si>
    <t>Reporte de avance de los Indicadores de Desempeño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</si>
</sst>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4" x14ac:knownFonts="1">
    <font>
      <sz val="10"/>
      <name val="Soberana Sans"/>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Soberana Sans"/>
      <family val="2"/>
    </font>
    <font>
      <sz val="10"/>
      <name val="Soberana Sans"/>
      <family val="2"/>
    </font>
    <font>
      <b/>
      <sz val="12"/>
      <name val="Soberana Sans"/>
      <family val="2"/>
    </font>
    <font>
      <b/>
      <sz val="14"/>
      <color indexed="23"/>
      <name val="Soberana Sans"/>
      <family val="3"/>
    </font>
    <font>
      <b/>
      <sz val="16"/>
      <color indexed="23"/>
      <name val="Soberana Sans"/>
      <family val="3"/>
    </font>
    <font>
      <b/>
      <sz val="10"/>
      <color indexed="8"/>
      <name val="Soberana Sans"/>
      <family val="2"/>
    </font>
    <font>
      <sz val="10"/>
      <color indexed="8"/>
      <name val="Soberana Sans"/>
      <family val="2"/>
    </font>
    <font>
      <b/>
      <sz val="11"/>
      <name val="Soberana Sans"/>
      <family val="2"/>
    </font>
    <font>
      <b/>
      <sz val="10"/>
      <color indexed="9"/>
      <name val="Soberana Sans"/>
      <family val="2"/>
    </font>
    <font>
      <sz val="10"/>
      <color indexed="9"/>
      <name val="Soberana Sans"/>
      <family val="2"/>
    </font>
    <font>
      <sz val="16"/>
      <color indexed="9"/>
      <name val="Soberana Sans"/>
      <family val="3"/>
    </font>
    <font>
      <sz val="14"/>
      <color indexed="9"/>
      <name val="Soberana Sans"/>
      <family val="3"/>
    </font>
    <font>
      <b/>
      <sz val="11"/>
      <color indexed="8"/>
      <name val="Soberana Sans"/>
      <family val="2"/>
    </font>
    <font>
      <sz val="12"/>
      <name val="Soberana Sans"/>
      <family val="2"/>
    </font>
    <font>
      <b/>
      <sz val="28"/>
      <color indexed="8"/>
      <name val="Soberana Sans"/>
    </font>
    <font>
      <i/>
      <sz val="10"/>
      <color indexed="30"/>
      <name val="Soberana Sans"/>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rgb="FFFFFFFF"/>
        <bgColor indexed="64"/>
      </patternFill>
    </fill>
    <fill>
      <patternFill patternType="solid">
        <fgColor rgb="FFBFBFBF"/>
        <bgColor indexed="64"/>
      </patternFill>
    </fill>
    <fill>
      <patternFill patternType="solid">
        <fgColor rgb="FFD8D8D8"/>
        <bgColor indexed="64"/>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969696"/>
      </left>
      <right/>
      <top style="thick">
        <color rgb="FF969696"/>
      </top>
      <bottom style="thick">
        <color rgb="FF969696"/>
      </bottom>
      <diagonal/>
    </border>
    <border>
      <left/>
      <right/>
      <top style="thick">
        <color rgb="FF969696"/>
      </top>
      <bottom style="thick">
        <color rgb="FF969696"/>
      </bottom>
      <diagonal/>
    </border>
    <border>
      <left/>
      <right style="thick">
        <color rgb="FF969696"/>
      </right>
      <top style="thick">
        <color rgb="FF969696"/>
      </top>
      <bottom style="thick">
        <color rgb="FF969696"/>
      </bottom>
      <diagonal/>
    </border>
    <border>
      <left style="medium">
        <color rgb="FF000000"/>
      </left>
      <right/>
      <top/>
      <bottom/>
      <diagonal/>
    </border>
    <border>
      <left/>
      <right/>
      <top style="thick">
        <color rgb="FF969696"/>
      </top>
      <bottom/>
      <diagonal/>
    </border>
    <border>
      <left/>
      <right style="medium">
        <color rgb="FF000000"/>
      </right>
      <top/>
      <bottom/>
      <diagonal/>
    </border>
    <border>
      <left style="medium">
        <color rgb="FF000000"/>
      </left>
      <right/>
      <top/>
      <bottom style="thick">
        <color rgb="FF969696"/>
      </bottom>
      <diagonal/>
    </border>
    <border>
      <left/>
      <right/>
      <top/>
      <bottom style="thick">
        <color rgb="FF969696"/>
      </bottom>
      <diagonal/>
    </border>
    <border>
      <left/>
      <right style="medium">
        <color rgb="FF000000"/>
      </right>
      <top/>
      <bottom style="thick">
        <color rgb="FF969696"/>
      </bottom>
      <diagonal/>
    </border>
    <border>
      <left style="medium">
        <color rgb="FF000000"/>
      </left>
      <right style="thin">
        <color rgb="FF000000"/>
      </right>
      <top style="thin">
        <color rgb="FF000000"/>
      </top>
      <bottom/>
      <diagonal/>
    </border>
    <border>
      <left style="medium">
        <color rgb="FF000000"/>
      </left>
      <right style="thin">
        <color rgb="FF000000"/>
      </right>
      <top/>
      <bottom style="thick">
        <color rgb="FF000000"/>
      </bottom>
      <diagonal/>
    </border>
    <border>
      <left style="medium">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right/>
      <top/>
      <bottom style="thick">
        <color rgb="FF000000"/>
      </bottom>
      <diagonal/>
    </border>
    <border>
      <left/>
      <right style="thin">
        <color rgb="FF000000"/>
      </right>
      <top/>
      <bottom style="thick">
        <color rgb="FF000000"/>
      </bottom>
      <diagonal/>
    </border>
    <border>
      <left/>
      <right style="thin">
        <color rgb="FF000000"/>
      </right>
      <top/>
      <bottom/>
      <diagonal/>
    </border>
    <border>
      <left style="thin">
        <color rgb="FF000000"/>
      </left>
      <right style="thin">
        <color rgb="FF000000"/>
      </right>
      <top style="thick">
        <color rgb="FF969696"/>
      </top>
      <bottom style="thin">
        <color rgb="FF000000"/>
      </bottom>
      <diagonal/>
    </border>
    <border>
      <left style="thin">
        <color rgb="FF000000"/>
      </left>
      <right/>
      <top style="thick">
        <color rgb="FF969696"/>
      </top>
      <bottom style="thin">
        <color rgb="FF000000"/>
      </bottom>
      <diagonal/>
    </border>
    <border>
      <left/>
      <right style="thin">
        <color rgb="FF000000"/>
      </right>
      <top style="thick">
        <color rgb="FF969696"/>
      </top>
      <bottom style="thin">
        <color rgb="FF000000"/>
      </bottom>
      <diagonal/>
    </border>
    <border>
      <left/>
      <right/>
      <top style="thick">
        <color rgb="FF969696"/>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ck">
        <color rgb="FF333333"/>
      </bottom>
      <diagonal/>
    </border>
    <border>
      <left/>
      <right/>
      <top/>
      <bottom style="thick">
        <color rgb="FF333333"/>
      </bottom>
      <diagonal/>
    </border>
    <border>
      <left/>
      <right style="medium">
        <color rgb="FF000000"/>
      </right>
      <top style="thin">
        <color rgb="FF000000"/>
      </top>
      <bottom/>
      <diagonal/>
    </border>
    <border>
      <left/>
      <right style="medium">
        <color rgb="FF000000"/>
      </right>
      <top/>
      <bottom style="thick">
        <color rgb="FF333333"/>
      </bottom>
      <diagonal/>
    </border>
    <border>
      <left/>
      <right style="thin">
        <color rgb="FF000000"/>
      </right>
      <top/>
      <bottom style="thick">
        <color rgb="FF333333"/>
      </bottom>
      <diagonal/>
    </border>
    <border>
      <left style="medium">
        <color auto="1"/>
      </left>
      <right/>
      <top style="thick">
        <color rgb="FF969696"/>
      </top>
      <bottom style="thin">
        <color rgb="FFD8D8D8"/>
      </bottom>
      <diagonal/>
    </border>
    <border>
      <left/>
      <right/>
      <top style="thick">
        <color rgb="FF969696"/>
      </top>
      <bottom style="thin">
        <color rgb="FFD8D8D8"/>
      </bottom>
      <diagonal/>
    </border>
    <border>
      <left/>
      <right style="medium">
        <color auto="1"/>
      </right>
      <top style="thick">
        <color rgb="FF969696"/>
      </top>
      <bottom style="thin">
        <color rgb="FFD8D8D8"/>
      </bottom>
      <diagonal/>
    </border>
    <border>
      <left style="medium">
        <color auto="1"/>
      </left>
      <right/>
      <top style="thin">
        <color rgb="FFD8D8D8"/>
      </top>
      <bottom style="thin">
        <color rgb="FFD8D8D8"/>
      </bottom>
      <diagonal/>
    </border>
    <border>
      <left/>
      <right/>
      <top style="thin">
        <color rgb="FFD8D8D8"/>
      </top>
      <bottom style="thin">
        <color rgb="FFD8D8D8"/>
      </bottom>
      <diagonal/>
    </border>
    <border>
      <left/>
      <right style="medium">
        <color auto="1"/>
      </right>
      <top style="thin">
        <color rgb="FFD8D8D8"/>
      </top>
      <bottom style="thin">
        <color rgb="FFD8D8D8"/>
      </bottom>
      <diagonal/>
    </border>
    <border>
      <left style="medium">
        <color rgb="FF000000"/>
      </left>
      <right/>
      <top style="thick">
        <color rgb="FF969696"/>
      </top>
      <bottom/>
      <diagonal/>
    </border>
    <border>
      <left/>
      <right style="thin">
        <color rgb="FF000000"/>
      </right>
      <top style="thick">
        <color rgb="FF969696"/>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style="medium">
        <color rgb="FFD8D8D8"/>
      </bottom>
      <diagonal/>
    </border>
    <border>
      <left/>
      <right/>
      <top/>
      <bottom style="medium">
        <color rgb="FFD8D8D8"/>
      </bottom>
      <diagonal/>
    </border>
    <border>
      <left/>
      <right style="medium">
        <color auto="1"/>
      </right>
      <top style="thin">
        <color rgb="FFD8D8D8"/>
      </top>
      <bottom style="medium">
        <color rgb="FFD8D8D8"/>
      </bottom>
      <diagonal/>
    </border>
    <border>
      <left style="medium">
        <color rgb="FF000000"/>
      </left>
      <right/>
      <top style="medium">
        <color rgb="FFD8D8D8"/>
      </top>
      <bottom style="thin">
        <color rgb="FF000000"/>
      </bottom>
      <diagonal/>
    </border>
    <border>
      <left/>
      <right/>
      <top style="medium">
        <color rgb="FFD8D8D8"/>
      </top>
      <bottom style="thin">
        <color rgb="FF000000"/>
      </bottom>
      <diagonal/>
    </border>
    <border>
      <left style="medium">
        <color rgb="FF000000"/>
      </left>
      <right/>
      <top style="thick">
        <color rgb="FF969696"/>
      </top>
      <bottom style="thin">
        <color rgb="FFD8D8D8"/>
      </bottom>
      <diagonal/>
    </border>
    <border>
      <left/>
      <right style="medium">
        <color rgb="FF000000"/>
      </right>
      <top style="thick">
        <color rgb="FF969696"/>
      </top>
      <bottom style="thin">
        <color rgb="FFD8D8D8"/>
      </bottom>
      <diagonal/>
    </border>
    <border>
      <left style="medium">
        <color auto="1"/>
      </left>
      <right/>
      <top style="thin">
        <color rgb="FFD8D8D8"/>
      </top>
      <bottom style="medium">
        <color auto="1"/>
      </bottom>
      <diagonal/>
    </border>
    <border>
      <left/>
      <right style="medium">
        <color auto="1"/>
      </right>
      <top style="thin">
        <color rgb="FFD8D8D8"/>
      </top>
      <bottom style="medium">
        <color auto="1"/>
      </bottom>
      <diagonal/>
    </border>
    <border>
      <left/>
      <right/>
      <top style="thin">
        <color rgb="FFD8D8D8"/>
      </top>
      <bottom style="medium">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5">
    <xf numFmtId="0" fontId="0" fillId="0" borderId="0" xfId="0"/>
    <xf numFmtId="0" fontId="0" fillId="0" borderId="0" xfId="0" applyAlignment="1">
      <alignment vertical="top" wrapText="1"/>
    </xf>
    <xf numFmtId="0" fontId="0" fillId="0" borderId="0" xfId="0" applyNumberFormat="1" applyFont="1" applyFill="1" applyBorder="1" applyAlignment="1" applyProtection="1"/>
    <xf numFmtId="0" fontId="21" fillId="0" borderId="0" xfId="0" applyFont="1" applyFill="1" applyAlignment="1">
      <alignment vertical="center"/>
    </xf>
    <xf numFmtId="0" fontId="22" fillId="34" borderId="0" xfId="0" applyFont="1" applyFill="1" applyAlignment="1">
      <alignment vertical="center"/>
    </xf>
    <xf numFmtId="0" fontId="0" fillId="0" borderId="0" xfId="0" applyFill="1" applyAlignment="1">
      <alignment horizontal="center"/>
    </xf>
    <xf numFmtId="0" fontId="0" fillId="0" borderId="0" xfId="0" applyAlignment="1">
      <alignment horizontal="center"/>
    </xf>
    <xf numFmtId="0" fontId="0" fillId="0" borderId="0" xfId="0" applyFill="1"/>
    <xf numFmtId="0" fontId="23" fillId="35" borderId="10" xfId="0" applyFont="1" applyFill="1" applyBorder="1" applyAlignment="1">
      <alignment horizontal="centerContinuous" vertical="center"/>
    </xf>
    <xf numFmtId="0" fontId="24" fillId="35" borderId="11" xfId="0" applyFont="1" applyFill="1" applyBorder="1" applyAlignment="1">
      <alignment horizontal="centerContinuous" vertical="center"/>
    </xf>
    <xf numFmtId="0" fontId="24" fillId="35" borderId="11" xfId="0" applyFont="1" applyFill="1" applyBorder="1" applyAlignment="1">
      <alignment horizontal="centerContinuous" vertical="center" wrapText="1"/>
    </xf>
    <xf numFmtId="0" fontId="24" fillId="35" borderId="12" xfId="0" applyFont="1" applyFill="1" applyBorder="1" applyAlignment="1">
      <alignment horizontal="centerContinuous" vertical="center" wrapText="1"/>
    </xf>
    <xf numFmtId="0" fontId="18" fillId="0" borderId="13" xfId="0" applyFont="1" applyBorder="1" applyAlignment="1">
      <alignment vertical="top" wrapText="1"/>
    </xf>
    <xf numFmtId="0" fontId="25" fillId="0" borderId="0" xfId="0" applyFont="1" applyBorder="1" applyAlignment="1">
      <alignment horizontal="center" vertical="top" wrapText="1"/>
    </xf>
    <xf numFmtId="0" fontId="0" fillId="0" borderId="0" xfId="0" applyBorder="1" applyAlignment="1">
      <alignment horizontal="right" vertical="top" wrapText="1"/>
    </xf>
    <xf numFmtId="0" fontId="18" fillId="0" borderId="0" xfId="0" applyFont="1" applyBorder="1" applyAlignment="1">
      <alignment vertical="top" wrapText="1"/>
    </xf>
    <xf numFmtId="0" fontId="19" fillId="0" borderId="0" xfId="0" applyFont="1" applyBorder="1" applyAlignment="1">
      <alignment horizontal="center" vertical="top" wrapText="1"/>
    </xf>
    <xf numFmtId="0" fontId="18" fillId="0" borderId="16" xfId="0" applyFont="1" applyBorder="1" applyAlignment="1">
      <alignment horizontal="justify" vertical="top" wrapText="1"/>
    </xf>
    <xf numFmtId="0" fontId="18" fillId="0" borderId="17" xfId="0" applyFont="1" applyBorder="1" applyAlignment="1">
      <alignment horizontal="right" vertical="top" wrapText="1"/>
    </xf>
    <xf numFmtId="0" fontId="0" fillId="0" borderId="17" xfId="0" applyBorder="1" applyAlignment="1">
      <alignment vertical="top" wrapText="1"/>
    </xf>
    <xf numFmtId="0" fontId="18" fillId="0" borderId="17" xfId="0" applyFont="1" applyBorder="1" applyAlignment="1">
      <alignment vertical="top" wrapText="1"/>
    </xf>
    <xf numFmtId="0" fontId="19" fillId="0" borderId="17" xfId="0" applyFont="1" applyBorder="1" applyAlignment="1">
      <alignment vertical="top" wrapText="1"/>
    </xf>
    <xf numFmtId="0" fontId="18" fillId="36" borderId="27"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38" xfId="0" applyFont="1" applyFill="1" applyBorder="1" applyAlignment="1">
      <alignment horizontal="center" vertical="center" wrapText="1"/>
    </xf>
    <xf numFmtId="0" fontId="19" fillId="0" borderId="0" xfId="0" applyFont="1" applyAlignment="1">
      <alignment vertical="top" wrapText="1"/>
    </xf>
    <xf numFmtId="0" fontId="18" fillId="0" borderId="39" xfId="0" applyFont="1" applyFill="1" applyBorder="1" applyAlignment="1">
      <alignment vertical="top" wrapText="1"/>
    </xf>
    <xf numFmtId="4" fontId="19" fillId="0" borderId="40" xfId="0" applyNumberFormat="1" applyFont="1" applyBorder="1" applyAlignment="1">
      <alignment horizontal="right" vertical="top" wrapText="1"/>
    </xf>
    <xf numFmtId="164" fontId="0" fillId="0" borderId="41" xfId="0" applyNumberFormat="1" applyBorder="1" applyAlignment="1">
      <alignment horizontal="right" vertical="top" wrapText="1"/>
    </xf>
    <xf numFmtId="0" fontId="18" fillId="0" borderId="42" xfId="0" applyFont="1" applyFill="1" applyBorder="1" applyAlignment="1">
      <alignment vertical="top" wrapText="1"/>
    </xf>
    <xf numFmtId="4" fontId="19" fillId="0" borderId="43" xfId="0" applyNumberFormat="1" applyFont="1" applyBorder="1" applyAlignment="1">
      <alignment horizontal="right" vertical="top" wrapText="1"/>
    </xf>
    <xf numFmtId="3" fontId="19" fillId="0" borderId="43" xfId="0" applyNumberFormat="1" applyFont="1" applyBorder="1" applyAlignment="1">
      <alignment horizontal="right" vertical="top" wrapText="1"/>
    </xf>
    <xf numFmtId="4" fontId="0" fillId="0" borderId="44" xfId="0" applyNumberFormat="1" applyBorder="1" applyAlignment="1">
      <alignment horizontal="right" vertical="top" wrapText="1"/>
    </xf>
    <xf numFmtId="3" fontId="0" fillId="0" borderId="0" xfId="0" applyNumberFormat="1" applyAlignment="1">
      <alignment vertical="top" wrapText="1"/>
    </xf>
    <xf numFmtId="0" fontId="26" fillId="36" borderId="45" xfId="0" applyFont="1" applyFill="1" applyBorder="1" applyAlignment="1">
      <alignment horizontal="centerContinuous" vertical="center"/>
    </xf>
    <xf numFmtId="0" fontId="27" fillId="36" borderId="14" xfId="0" applyFont="1" applyFill="1" applyBorder="1" applyAlignment="1">
      <alignment horizontal="centerContinuous" vertical="center"/>
    </xf>
    <xf numFmtId="0" fontId="27" fillId="36" borderId="14" xfId="0" applyFont="1" applyFill="1" applyBorder="1" applyAlignment="1">
      <alignment horizontal="centerContinuous" vertical="center" wrapText="1"/>
    </xf>
    <xf numFmtId="0" fontId="18" fillId="36" borderId="14" xfId="0" applyFont="1" applyFill="1" applyBorder="1" applyAlignment="1">
      <alignment vertical="center" wrapText="1"/>
    </xf>
    <xf numFmtId="0" fontId="18" fillId="36" borderId="46" xfId="0" applyFont="1" applyFill="1" applyBorder="1" applyAlignment="1">
      <alignment vertical="center" wrapText="1"/>
    </xf>
    <xf numFmtId="0" fontId="18" fillId="36" borderId="28" xfId="0" applyFont="1" applyFill="1" applyBorder="1" applyAlignment="1">
      <alignment horizontal="center" vertical="center" wrapText="1"/>
    </xf>
    <xf numFmtId="0" fontId="26" fillId="36" borderId="47" xfId="0" applyFont="1" applyFill="1" applyBorder="1" applyAlignment="1">
      <alignment horizontal="centerContinuous" vertical="center"/>
    </xf>
    <xf numFmtId="0" fontId="27" fillId="36" borderId="48" xfId="0" applyFont="1" applyFill="1" applyBorder="1" applyAlignment="1">
      <alignment horizontal="centerContinuous" vertical="center"/>
    </xf>
    <xf numFmtId="0" fontId="27" fillId="36" borderId="48" xfId="0" applyFont="1" applyFill="1" applyBorder="1" applyAlignment="1">
      <alignment horizontal="centerContinuous" vertical="center" wrapText="1"/>
    </xf>
    <xf numFmtId="0" fontId="18" fillId="36" borderId="48" xfId="0" applyFont="1" applyFill="1" applyBorder="1" applyAlignment="1">
      <alignment vertical="center" wrapText="1"/>
    </xf>
    <xf numFmtId="0" fontId="18" fillId="36" borderId="49" xfId="0" applyFont="1" applyFill="1" applyBorder="1" applyAlignment="1">
      <alignment horizontal="center" vertical="center" wrapText="1"/>
    </xf>
    <xf numFmtId="0" fontId="18" fillId="36" borderId="50" xfId="0" applyFont="1" applyFill="1" applyBorder="1" applyAlignment="1">
      <alignment horizontal="center" vertical="center" wrapText="1"/>
    </xf>
    <xf numFmtId="0" fontId="18" fillId="0" borderId="52" xfId="0" applyFont="1" applyBorder="1" applyAlignment="1">
      <alignment horizontal="justify" vertical="top" wrapText="1"/>
    </xf>
    <xf numFmtId="0" fontId="0" fillId="0" borderId="52" xfId="0" applyBorder="1" applyAlignment="1">
      <alignment vertical="top" wrapText="1"/>
    </xf>
    <xf numFmtId="4" fontId="0" fillId="0" borderId="52" xfId="0" applyNumberFormat="1" applyBorder="1" applyAlignment="1">
      <alignment vertical="top" wrapText="1"/>
    </xf>
    <xf numFmtId="164" fontId="0" fillId="0" borderId="52" xfId="0" applyNumberFormat="1" applyFill="1" applyBorder="1" applyAlignment="1">
      <alignment horizontal="right" vertical="top" wrapText="1"/>
    </xf>
    <xf numFmtId="164" fontId="19" fillId="0" borderId="53" xfId="0" applyNumberFormat="1" applyFont="1" applyFill="1" applyBorder="1" applyAlignment="1">
      <alignment horizontal="right" vertical="top" wrapText="1"/>
    </xf>
    <xf numFmtId="0" fontId="18" fillId="0" borderId="55" xfId="0" applyFont="1" applyBorder="1" applyAlignment="1">
      <alignment horizontal="justify" vertical="top" wrapText="1"/>
    </xf>
    <xf numFmtId="0" fontId="0" fillId="0" borderId="55" xfId="0" applyBorder="1" applyAlignment="1">
      <alignment vertical="top" wrapText="1"/>
    </xf>
    <xf numFmtId="4" fontId="0" fillId="0" borderId="55" xfId="0" applyNumberFormat="1" applyBorder="1" applyAlignment="1">
      <alignment vertical="top" wrapText="1"/>
    </xf>
    <xf numFmtId="3" fontId="19" fillId="0" borderId="40" xfId="0" applyNumberFormat="1" applyFont="1" applyBorder="1" applyAlignment="1">
      <alignment horizontal="right" vertical="top" wrapText="1"/>
    </xf>
    <xf numFmtId="0" fontId="28" fillId="33" borderId="0" xfId="0" applyFont="1" applyFill="1" applyAlignment="1">
      <alignment horizontal="center" vertical="center" wrapText="1"/>
    </xf>
    <xf numFmtId="0" fontId="32" fillId="34" borderId="0" xfId="0" applyFont="1" applyFill="1" applyAlignment="1">
      <alignment horizontal="center" vertical="center" wrapText="1"/>
    </xf>
    <xf numFmtId="0" fontId="20" fillId="0" borderId="0" xfId="0" applyFont="1" applyAlignment="1">
      <alignment horizontal="center" vertical="center" wrapText="1"/>
    </xf>
    <xf numFmtId="0" fontId="31" fillId="0" borderId="0" xfId="0" applyFont="1" applyAlignment="1">
      <alignment horizontal="justify" vertical="top" wrapText="1"/>
    </xf>
    <xf numFmtId="0" fontId="18" fillId="0" borderId="42" xfId="0" applyFont="1" applyFill="1" applyBorder="1" applyAlignment="1">
      <alignment horizontal="justify" vertical="top" wrapText="1"/>
    </xf>
    <xf numFmtId="0" fontId="18" fillId="0" borderId="43" xfId="0" applyFont="1" applyFill="1" applyBorder="1" applyAlignment="1">
      <alignment horizontal="justify" vertical="top" wrapText="1"/>
    </xf>
    <xf numFmtId="0" fontId="18" fillId="0" borderId="44" xfId="0" applyFont="1" applyFill="1" applyBorder="1" applyAlignment="1">
      <alignment horizontal="justify" vertical="top" wrapText="1"/>
    </xf>
    <xf numFmtId="0" fontId="18" fillId="0" borderId="58" xfId="0" applyFont="1" applyFill="1" applyBorder="1" applyAlignment="1">
      <alignment horizontal="justify" vertical="top" wrapText="1"/>
    </xf>
    <xf numFmtId="0" fontId="18" fillId="0" borderId="60" xfId="0" applyFont="1" applyFill="1" applyBorder="1" applyAlignment="1">
      <alignment horizontal="justify" vertical="top" wrapText="1"/>
    </xf>
    <xf numFmtId="0" fontId="18" fillId="0" borderId="59" xfId="0" applyFont="1" applyFill="1" applyBorder="1" applyAlignment="1">
      <alignment horizontal="justify" vertical="top" wrapText="1"/>
    </xf>
    <xf numFmtId="0" fontId="0" fillId="0" borderId="43" xfId="0" applyFill="1" applyBorder="1" applyAlignment="1">
      <alignment horizontal="justify" vertical="top" wrapText="1"/>
    </xf>
    <xf numFmtId="0" fontId="18" fillId="0" borderId="51" xfId="0" applyFont="1" applyBorder="1" applyAlignment="1">
      <alignment horizontal="justify" vertical="top" wrapText="1"/>
    </xf>
    <xf numFmtId="0" fontId="18" fillId="0" borderId="52" xfId="0" applyFont="1" applyBorder="1" applyAlignment="1">
      <alignment horizontal="justify" vertical="top" wrapText="1"/>
    </xf>
    <xf numFmtId="0" fontId="18" fillId="0" borderId="54" xfId="0" applyFont="1" applyBorder="1" applyAlignment="1">
      <alignment horizontal="justify" vertical="top" wrapText="1"/>
    </xf>
    <xf numFmtId="0" fontId="18" fillId="0" borderId="55" xfId="0" applyFont="1" applyBorder="1" applyAlignment="1">
      <alignment horizontal="justify" vertical="top" wrapText="1"/>
    </xf>
    <xf numFmtId="0" fontId="18" fillId="0" borderId="56" xfId="0" applyFont="1" applyFill="1" applyBorder="1" applyAlignment="1">
      <alignment horizontal="justify" vertical="top" wrapText="1"/>
    </xf>
    <xf numFmtId="0" fontId="18" fillId="0" borderId="40" xfId="0" applyFont="1" applyFill="1" applyBorder="1" applyAlignment="1">
      <alignment horizontal="justify" vertical="top" wrapText="1"/>
    </xf>
    <xf numFmtId="0" fontId="18" fillId="0" borderId="57" xfId="0" applyFont="1" applyFill="1" applyBorder="1" applyAlignment="1">
      <alignment horizontal="justify" vertical="top" wrapText="1"/>
    </xf>
    <xf numFmtId="0" fontId="0" fillId="0" borderId="40" xfId="0" applyFill="1" applyBorder="1" applyAlignment="1">
      <alignment horizontal="justify" vertical="top" wrapText="1"/>
    </xf>
    <xf numFmtId="0" fontId="18" fillId="36" borderId="22"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0" xfId="0" applyFont="1" applyFill="1" applyBorder="1" applyAlignment="1">
      <alignment horizontal="center" vertical="top" wrapText="1"/>
    </xf>
    <xf numFmtId="0" fontId="18" fillId="36" borderId="26" xfId="0" applyFont="1" applyFill="1" applyBorder="1" applyAlignment="1">
      <alignment horizontal="center" vertical="top" wrapText="1"/>
    </xf>
    <xf numFmtId="0" fontId="18" fillId="36" borderId="36" xfId="0" applyFont="1" applyFill="1" applyBorder="1" applyAlignment="1">
      <alignment horizontal="center" vertical="center" wrapText="1"/>
    </xf>
    <xf numFmtId="0" fontId="18" fillId="36" borderId="37" xfId="0" applyFont="1" applyFill="1" applyBorder="1" applyAlignment="1">
      <alignment horizontal="center" vertical="center" wrapText="1"/>
    </xf>
    <xf numFmtId="0" fontId="19" fillId="0" borderId="17" xfId="0" applyFont="1" applyBorder="1" applyAlignment="1">
      <alignment horizontal="justify" vertical="top" wrapText="1"/>
    </xf>
    <xf numFmtId="0" fontId="19" fillId="0" borderId="18" xfId="0" applyFont="1" applyBorder="1" applyAlignment="1">
      <alignment horizontal="justify" vertical="top" wrapText="1"/>
    </xf>
    <xf numFmtId="0" fontId="18" fillId="36" borderId="19" xfId="0" applyFont="1" applyFill="1" applyBorder="1" applyAlignment="1">
      <alignment horizontal="justify" vertical="center" wrapText="1"/>
    </xf>
    <xf numFmtId="0" fontId="18" fillId="36" borderId="21" xfId="0" applyFont="1" applyFill="1" applyBorder="1" applyAlignment="1">
      <alignment horizontal="justify" vertical="center" wrapText="1"/>
    </xf>
    <xf numFmtId="0" fontId="18" fillId="36" borderId="20" xfId="0" applyFont="1" applyFill="1" applyBorder="1" applyAlignment="1">
      <alignment horizontal="justify" vertical="center" wrapText="1"/>
    </xf>
    <xf numFmtId="0" fontId="18" fillId="36" borderId="22" xfId="0" applyFont="1" applyFill="1" applyBorder="1" applyAlignment="1">
      <alignment horizontal="justify" vertical="center" wrapText="1"/>
    </xf>
    <xf numFmtId="0" fontId="18" fillId="36" borderId="23" xfId="0" applyFont="1" applyFill="1" applyBorder="1" applyAlignment="1">
      <alignment horizontal="justify" vertical="center" wrapText="1"/>
    </xf>
    <xf numFmtId="0" fontId="18" fillId="36" borderId="0" xfId="0" applyFont="1" applyFill="1" applyBorder="1" applyAlignment="1">
      <alignment horizontal="justify" vertical="center" wrapText="1"/>
    </xf>
    <xf numFmtId="0" fontId="18" fillId="36" borderId="26" xfId="0" applyFont="1" applyFill="1" applyBorder="1" applyAlignment="1">
      <alignment horizontal="justify" vertical="center" wrapText="1"/>
    </xf>
    <xf numFmtId="0" fontId="18" fillId="36" borderId="24" xfId="0" applyFont="1" applyFill="1" applyBorder="1" applyAlignment="1">
      <alignment horizontal="justify" vertical="center" wrapText="1"/>
    </xf>
    <xf numFmtId="0" fontId="18" fillId="36" borderId="25" xfId="0" applyFont="1" applyFill="1" applyBorder="1" applyAlignment="1">
      <alignment horizontal="justify" vertical="center" wrapText="1"/>
    </xf>
    <xf numFmtId="0" fontId="18" fillId="36" borderId="28" xfId="0" applyFont="1" applyFill="1" applyBorder="1" applyAlignment="1">
      <alignment horizontal="center" vertical="center" wrapText="1"/>
    </xf>
    <xf numFmtId="0" fontId="18" fillId="36" borderId="30" xfId="0" applyFont="1" applyFill="1" applyBorder="1" applyAlignment="1">
      <alignment horizontal="center" vertical="center" wrapText="1"/>
    </xf>
    <xf numFmtId="0" fontId="18" fillId="36" borderId="29" xfId="0" applyFont="1" applyFill="1" applyBorder="1" applyAlignment="1">
      <alignment horizontal="center" vertical="center" wrapText="1"/>
    </xf>
    <xf numFmtId="0" fontId="18" fillId="36" borderId="32" xfId="0" applyFont="1" applyFill="1" applyBorder="1" applyAlignment="1">
      <alignment horizontal="center" vertical="center" wrapText="1"/>
    </xf>
    <xf numFmtId="0" fontId="18" fillId="36" borderId="31" xfId="0" applyFont="1" applyFill="1" applyBorder="1" applyAlignment="1">
      <alignment horizontal="center" vertical="center" wrapText="1"/>
    </xf>
    <xf numFmtId="0" fontId="18" fillId="36" borderId="33" xfId="0" applyFont="1" applyFill="1" applyBorder="1" applyAlignment="1">
      <alignment horizontal="center" vertical="center" wrapText="1"/>
    </xf>
    <xf numFmtId="0" fontId="18" fillId="36" borderId="34" xfId="0" applyFont="1" applyFill="1" applyBorder="1" applyAlignment="1">
      <alignment horizontal="center" vertical="center" wrapText="1"/>
    </xf>
    <xf numFmtId="0" fontId="29" fillId="33" borderId="0" xfId="0" applyFont="1" applyFill="1" applyAlignment="1">
      <alignment horizontal="center" vertical="center" wrapText="1"/>
    </xf>
    <xf numFmtId="0" fontId="30" fillId="0" borderId="0" xfId="0" applyFont="1" applyBorder="1" applyAlignment="1">
      <alignment horizontal="justify" vertical="top" wrapText="1"/>
    </xf>
    <xf numFmtId="0" fontId="19" fillId="0" borderId="0" xfId="0" applyFont="1" applyBorder="1" applyAlignment="1">
      <alignment horizontal="justify" vertical="top" wrapText="1"/>
    </xf>
    <xf numFmtId="0" fontId="19" fillId="0" borderId="15" xfId="0" applyFont="1" applyBorder="1" applyAlignment="1">
      <alignment horizontal="justify" vertical="top" wrapText="1"/>
    </xf>
    <xf numFmtId="0" fontId="20" fillId="0" borderId="13" xfId="0" applyFont="1" applyBorder="1" applyAlignment="1">
      <alignment horizontal="center" vertical="top" wrapText="1"/>
    </xf>
    <xf numFmtId="0" fontId="20" fillId="0" borderId="0" xfId="0" applyFont="1" applyBorder="1" applyAlignment="1">
      <alignment horizontal="center" vertical="top" wrapText="1"/>
    </xf>
    <xf numFmtId="0" fontId="20" fillId="0" borderId="15" xfId="0" applyFont="1" applyBorder="1" applyAlignment="1">
      <alignment horizontal="center" vertical="top"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B1:AD80"/>
  <sheetViews>
    <sheetView tabSelected="1" view="pageBreakPreview" zoomScale="80" zoomScaleNormal="80" zoomScaleSheetLayoutView="80" workbookViewId="0">
      <selection activeCell="A68" sqref="A68:XFD71"/>
    </sheetView>
  </sheetViews>
  <sheetFormatPr baseColWidth="10" defaultColWidth="5" defaultRowHeight="12.75" x14ac:dyDescent="0.2"/>
  <cols>
    <col min="1" max="1" width="3.5" style="1" customWidth="1"/>
    <col min="2" max="16384" width="5" style="1"/>
  </cols>
  <sheetData>
    <row r="1" spans="2:30" s="2" customFormat="1" ht="48" customHeight="1" x14ac:dyDescent="0.2">
      <c r="B1" s="55" t="s">
        <v>561</v>
      </c>
      <c r="C1" s="55"/>
      <c r="D1" s="55"/>
      <c r="E1" s="55"/>
      <c r="F1" s="55"/>
      <c r="G1" s="55"/>
      <c r="H1" s="55"/>
      <c r="I1" s="55"/>
      <c r="J1" s="55"/>
      <c r="K1" s="55"/>
      <c r="L1" s="55"/>
      <c r="M1" s="55"/>
      <c r="N1" s="55"/>
      <c r="O1" s="55"/>
      <c r="P1" s="55"/>
      <c r="Q1" s="3" t="s">
        <v>0</v>
      </c>
    </row>
    <row r="2" spans="2:30" ht="13.5" customHeight="1" x14ac:dyDescent="0.2"/>
    <row r="3" spans="2:30" ht="13.5" customHeight="1" x14ac:dyDescent="0.2"/>
    <row r="4" spans="2:30" ht="13.5" customHeight="1" x14ac:dyDescent="0.2"/>
    <row r="5" spans="2:30" ht="13.5" customHeight="1" x14ac:dyDescent="0.2"/>
    <row r="6" spans="2:30" ht="13.5" customHeight="1" x14ac:dyDescent="0.2"/>
    <row r="7" spans="2:30" ht="13.5" customHeight="1" x14ac:dyDescent="0.2"/>
    <row r="8" spans="2:30" ht="13.5" customHeight="1" x14ac:dyDescent="0.2"/>
    <row r="9" spans="2:30" ht="13.5" customHeight="1" x14ac:dyDescent="0.2"/>
    <row r="10" spans="2:30" ht="13.5" customHeight="1" x14ac:dyDescent="0.2"/>
    <row r="11" spans="2:30" ht="13.5" customHeight="1" x14ac:dyDescent="0.2">
      <c r="B11" s="56" t="s">
        <v>1</v>
      </c>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row>
    <row r="12" spans="2:30" ht="13.5" customHeight="1" x14ac:dyDescent="0.2">
      <c r="B12" s="56"/>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row>
    <row r="13" spans="2:30" ht="13.5" customHeight="1" x14ac:dyDescent="0.2">
      <c r="B13" s="56"/>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row>
    <row r="14" spans="2:30" ht="13.5" customHeight="1" x14ac:dyDescent="0.2">
      <c r="B14" s="56"/>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row>
    <row r="15" spans="2:30" ht="13.5" customHeight="1" x14ac:dyDescent="0.2">
      <c r="B15" s="56"/>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row>
    <row r="16" spans="2:30" ht="13.5" customHeight="1" x14ac:dyDescent="0.2">
      <c r="B16" s="56"/>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row>
    <row r="17" spans="2:30" ht="13.5" customHeight="1" x14ac:dyDescent="0.2">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row>
    <row r="18" spans="2:30" ht="13.5" customHeight="1" x14ac:dyDescent="0.2">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row>
    <row r="19" spans="2:30" ht="13.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row>
    <row r="20" spans="2:30" ht="13.5" customHeight="1" x14ac:dyDescent="0.2">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row>
    <row r="21" spans="2:30" ht="13.5" customHeight="1" x14ac:dyDescent="0.2">
      <c r="B21" s="56"/>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row>
    <row r="22" spans="2:30" ht="13.5" customHeight="1" x14ac:dyDescent="0.2">
      <c r="B22" s="56"/>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row>
    <row r="23" spans="2:30" ht="13.5" customHeight="1" x14ac:dyDescent="0.2">
      <c r="B23" s="56"/>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row>
    <row r="24" spans="2:30" ht="13.5" customHeight="1" x14ac:dyDescent="0.2">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row>
    <row r="25" spans="2:30" ht="13.5" customHeight="1" x14ac:dyDescent="0.2">
      <c r="B25" s="56"/>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row>
    <row r="26" spans="2:30" ht="13.5" customHeight="1" x14ac:dyDescent="0.2">
      <c r="B26" s="56"/>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row>
    <row r="27" spans="2:30" ht="13.5" customHeight="1" x14ac:dyDescent="0.2">
      <c r="B27" s="56"/>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row>
    <row r="28" spans="2:30" ht="13.5" customHeight="1" x14ac:dyDescent="0.2">
      <c r="B28" s="5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row>
    <row r="29" spans="2:30" ht="13.5" customHeight="1" x14ac:dyDescent="0.2">
      <c r="B29" s="56"/>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row>
    <row r="30" spans="2:30" ht="13.5" customHeight="1" x14ac:dyDescent="0.2">
      <c r="B30" s="56"/>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row>
    <row r="31" spans="2:30" ht="13.5" customHeight="1" x14ac:dyDescent="0.2">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row>
    <row r="32" spans="2:30" ht="13.5" customHeight="1" x14ac:dyDescent="0.2">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row>
    <row r="33" spans="2:30" ht="13.5" customHeight="1" x14ac:dyDescent="0.2">
      <c r="B33" s="56"/>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row>
    <row r="34" spans="2:30" ht="13.5" customHeight="1" x14ac:dyDescent="0.2">
      <c r="B34" s="56"/>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row>
    <row r="35" spans="2:30" ht="13.5" customHeight="1" x14ac:dyDescent="0.2"/>
    <row r="36" spans="2:30" ht="13.5" customHeight="1" x14ac:dyDescent="0.2"/>
    <row r="37" spans="2:30" ht="13.5" customHeight="1" x14ac:dyDescent="0.2"/>
    <row r="38" spans="2:30" ht="13.5" customHeight="1" x14ac:dyDescent="0.2"/>
    <row r="39" spans="2:30" ht="13.5" customHeight="1" x14ac:dyDescent="0.2"/>
    <row r="40" spans="2:30" ht="13.5" customHeight="1" x14ac:dyDescent="0.2"/>
    <row r="41" spans="2:30" ht="13.5" customHeight="1" x14ac:dyDescent="0.2"/>
    <row r="42" spans="2:30" ht="13.5" customHeight="1" x14ac:dyDescent="0.2"/>
    <row r="43" spans="2:30" ht="13.5" customHeight="1" x14ac:dyDescent="0.2"/>
    <row r="44" spans="2:30" ht="13.5" customHeight="1" x14ac:dyDescent="0.2"/>
    <row r="45" spans="2:30" ht="13.5" customHeight="1" x14ac:dyDescent="0.2"/>
    <row r="46" spans="2:30" ht="13.5" customHeight="1" x14ac:dyDescent="0.2"/>
    <row r="47" spans="2:30" ht="13.5" customHeight="1" x14ac:dyDescent="0.2"/>
    <row r="48" spans="2:30" ht="13.5" customHeight="1" x14ac:dyDescent="0.2"/>
    <row r="49" spans="4:28" ht="20.25" customHeight="1" x14ac:dyDescent="0.2">
      <c r="D49" s="57" t="s">
        <v>2</v>
      </c>
      <c r="E49" s="57"/>
      <c r="F49" s="57"/>
      <c r="G49" s="57"/>
      <c r="H49" s="57"/>
      <c r="I49" s="57"/>
      <c r="J49" s="57"/>
      <c r="K49" s="57"/>
      <c r="L49" s="57"/>
      <c r="M49" s="57"/>
      <c r="N49" s="57"/>
      <c r="O49" s="57"/>
      <c r="P49" s="57"/>
      <c r="Q49" s="57"/>
      <c r="R49" s="57"/>
      <c r="S49" s="57"/>
      <c r="T49" s="57"/>
      <c r="U49" s="57"/>
      <c r="V49" s="57"/>
      <c r="W49" s="57"/>
      <c r="X49" s="57"/>
      <c r="Y49" s="57"/>
      <c r="Z49" s="57"/>
      <c r="AA49" s="57"/>
      <c r="AB49" s="57"/>
    </row>
    <row r="50" spans="4:28" ht="13.5" customHeight="1" x14ac:dyDescent="0.2">
      <c r="D50" s="58" t="s">
        <v>3</v>
      </c>
      <c r="E50" s="58"/>
      <c r="F50" s="58"/>
      <c r="G50" s="58"/>
      <c r="H50" s="58"/>
      <c r="I50" s="58"/>
      <c r="J50" s="58"/>
      <c r="K50" s="58"/>
      <c r="L50" s="58"/>
      <c r="M50" s="58"/>
      <c r="N50" s="58"/>
      <c r="O50" s="58"/>
      <c r="P50" s="58"/>
      <c r="Q50" s="58"/>
      <c r="R50" s="58"/>
      <c r="S50" s="58"/>
      <c r="T50" s="58"/>
      <c r="U50" s="58"/>
      <c r="V50" s="58"/>
      <c r="W50" s="58"/>
      <c r="X50" s="58"/>
      <c r="Y50" s="58"/>
      <c r="Z50" s="58"/>
      <c r="AA50" s="58"/>
      <c r="AB50" s="58"/>
    </row>
    <row r="51" spans="4:28" ht="13.5" customHeight="1" x14ac:dyDescent="0.2">
      <c r="D51" s="58"/>
      <c r="E51" s="58"/>
      <c r="F51" s="58"/>
      <c r="G51" s="58"/>
      <c r="H51" s="58"/>
      <c r="I51" s="58"/>
      <c r="J51" s="58"/>
      <c r="K51" s="58"/>
      <c r="L51" s="58"/>
      <c r="M51" s="58"/>
      <c r="N51" s="58"/>
      <c r="O51" s="58"/>
      <c r="P51" s="58"/>
      <c r="Q51" s="58"/>
      <c r="R51" s="58"/>
      <c r="S51" s="58"/>
      <c r="T51" s="58"/>
      <c r="U51" s="58"/>
      <c r="V51" s="58"/>
      <c r="W51" s="58"/>
      <c r="X51" s="58"/>
      <c r="Y51" s="58"/>
      <c r="Z51" s="58"/>
      <c r="AA51" s="58"/>
      <c r="AB51" s="58"/>
    </row>
    <row r="52" spans="4:28" ht="13.5" customHeight="1" x14ac:dyDescent="0.2">
      <c r="D52" s="58"/>
      <c r="E52" s="58"/>
      <c r="F52" s="58"/>
      <c r="G52" s="58"/>
      <c r="H52" s="58"/>
      <c r="I52" s="58"/>
      <c r="J52" s="58"/>
      <c r="K52" s="58"/>
      <c r="L52" s="58"/>
      <c r="M52" s="58"/>
      <c r="N52" s="58"/>
      <c r="O52" s="58"/>
      <c r="P52" s="58"/>
      <c r="Q52" s="58"/>
      <c r="R52" s="58"/>
      <c r="S52" s="58"/>
      <c r="T52" s="58"/>
      <c r="U52" s="58"/>
      <c r="V52" s="58"/>
      <c r="W52" s="58"/>
      <c r="X52" s="58"/>
      <c r="Y52" s="58"/>
      <c r="Z52" s="58"/>
      <c r="AA52" s="58"/>
      <c r="AB52" s="58"/>
    </row>
    <row r="53" spans="4:28" ht="13.5" customHeight="1" x14ac:dyDescent="0.2">
      <c r="D53" s="58"/>
      <c r="E53" s="58"/>
      <c r="F53" s="58"/>
      <c r="G53" s="58"/>
      <c r="H53" s="58"/>
      <c r="I53" s="58"/>
      <c r="J53" s="58"/>
      <c r="K53" s="58"/>
      <c r="L53" s="58"/>
      <c r="M53" s="58"/>
      <c r="N53" s="58"/>
      <c r="O53" s="58"/>
      <c r="P53" s="58"/>
      <c r="Q53" s="58"/>
      <c r="R53" s="58"/>
      <c r="S53" s="58"/>
      <c r="T53" s="58"/>
      <c r="U53" s="58"/>
      <c r="V53" s="58"/>
      <c r="W53" s="58"/>
      <c r="X53" s="58"/>
      <c r="Y53" s="58"/>
      <c r="Z53" s="58"/>
      <c r="AA53" s="58"/>
      <c r="AB53" s="58"/>
    </row>
    <row r="54" spans="4:28" ht="13.5" customHeight="1" x14ac:dyDescent="0.2">
      <c r="D54" s="58"/>
      <c r="E54" s="58"/>
      <c r="F54" s="58"/>
      <c r="G54" s="58"/>
      <c r="H54" s="58"/>
      <c r="I54" s="58"/>
      <c r="J54" s="58"/>
      <c r="K54" s="58"/>
      <c r="L54" s="58"/>
      <c r="M54" s="58"/>
      <c r="N54" s="58"/>
      <c r="O54" s="58"/>
      <c r="P54" s="58"/>
      <c r="Q54" s="58"/>
      <c r="R54" s="58"/>
      <c r="S54" s="58"/>
      <c r="T54" s="58"/>
      <c r="U54" s="58"/>
      <c r="V54" s="58"/>
      <c r="W54" s="58"/>
      <c r="X54" s="58"/>
      <c r="Y54" s="58"/>
      <c r="Z54" s="58"/>
      <c r="AA54" s="58"/>
      <c r="AB54" s="58"/>
    </row>
    <row r="55" spans="4:28" ht="13.5" customHeight="1" x14ac:dyDescent="0.2">
      <c r="D55" s="58"/>
      <c r="E55" s="58"/>
      <c r="F55" s="58"/>
      <c r="G55" s="58"/>
      <c r="H55" s="58"/>
      <c r="I55" s="58"/>
      <c r="J55" s="58"/>
      <c r="K55" s="58"/>
      <c r="L55" s="58"/>
      <c r="M55" s="58"/>
      <c r="N55" s="58"/>
      <c r="O55" s="58"/>
      <c r="P55" s="58"/>
      <c r="Q55" s="58"/>
      <c r="R55" s="58"/>
      <c r="S55" s="58"/>
      <c r="T55" s="58"/>
      <c r="U55" s="58"/>
      <c r="V55" s="58"/>
      <c r="W55" s="58"/>
      <c r="X55" s="58"/>
      <c r="Y55" s="58"/>
      <c r="Z55" s="58"/>
      <c r="AA55" s="58"/>
      <c r="AB55" s="58"/>
    </row>
    <row r="56" spans="4:28" ht="13.5" customHeight="1" x14ac:dyDescent="0.2">
      <c r="D56" s="58"/>
      <c r="E56" s="58"/>
      <c r="F56" s="58"/>
      <c r="G56" s="58"/>
      <c r="H56" s="58"/>
      <c r="I56" s="58"/>
      <c r="J56" s="58"/>
      <c r="K56" s="58"/>
      <c r="L56" s="58"/>
      <c r="M56" s="58"/>
      <c r="N56" s="58"/>
      <c r="O56" s="58"/>
      <c r="P56" s="58"/>
      <c r="Q56" s="58"/>
      <c r="R56" s="58"/>
      <c r="S56" s="58"/>
      <c r="T56" s="58"/>
      <c r="U56" s="58"/>
      <c r="V56" s="58"/>
      <c r="W56" s="58"/>
      <c r="X56" s="58"/>
      <c r="Y56" s="58"/>
      <c r="Z56" s="58"/>
      <c r="AA56" s="58"/>
      <c r="AB56" s="58"/>
    </row>
    <row r="57" spans="4:28" ht="13.5" customHeight="1" x14ac:dyDescent="0.2">
      <c r="D57" s="58"/>
      <c r="E57" s="58"/>
      <c r="F57" s="58"/>
      <c r="G57" s="58"/>
      <c r="H57" s="58"/>
      <c r="I57" s="58"/>
      <c r="J57" s="58"/>
      <c r="K57" s="58"/>
      <c r="L57" s="58"/>
      <c r="M57" s="58"/>
      <c r="N57" s="58"/>
      <c r="O57" s="58"/>
      <c r="P57" s="58"/>
      <c r="Q57" s="58"/>
      <c r="R57" s="58"/>
      <c r="S57" s="58"/>
      <c r="T57" s="58"/>
      <c r="U57" s="58"/>
      <c r="V57" s="58"/>
      <c r="W57" s="58"/>
      <c r="X57" s="58"/>
      <c r="Y57" s="58"/>
      <c r="Z57" s="58"/>
      <c r="AA57" s="58"/>
      <c r="AB57" s="58"/>
    </row>
    <row r="58" spans="4:28" ht="13.5" customHeight="1" x14ac:dyDescent="0.2">
      <c r="D58" s="58"/>
      <c r="E58" s="58"/>
      <c r="F58" s="58"/>
      <c r="G58" s="58"/>
      <c r="H58" s="58"/>
      <c r="I58" s="58"/>
      <c r="J58" s="58"/>
      <c r="K58" s="58"/>
      <c r="L58" s="58"/>
      <c r="M58" s="58"/>
      <c r="N58" s="58"/>
      <c r="O58" s="58"/>
      <c r="P58" s="58"/>
      <c r="Q58" s="58"/>
      <c r="R58" s="58"/>
      <c r="S58" s="58"/>
      <c r="T58" s="58"/>
      <c r="U58" s="58"/>
      <c r="V58" s="58"/>
      <c r="W58" s="58"/>
      <c r="X58" s="58"/>
      <c r="Y58" s="58"/>
      <c r="Z58" s="58"/>
      <c r="AA58" s="58"/>
      <c r="AB58" s="58"/>
    </row>
    <row r="59" spans="4:28" ht="13.5" customHeight="1" x14ac:dyDescent="0.2">
      <c r="D59" s="58"/>
      <c r="E59" s="58"/>
      <c r="F59" s="58"/>
      <c r="G59" s="58"/>
      <c r="H59" s="58"/>
      <c r="I59" s="58"/>
      <c r="J59" s="58"/>
      <c r="K59" s="58"/>
      <c r="L59" s="58"/>
      <c r="M59" s="58"/>
      <c r="N59" s="58"/>
      <c r="O59" s="58"/>
      <c r="P59" s="58"/>
      <c r="Q59" s="58"/>
      <c r="R59" s="58"/>
      <c r="S59" s="58"/>
      <c r="T59" s="58"/>
      <c r="U59" s="58"/>
      <c r="V59" s="58"/>
      <c r="W59" s="58"/>
      <c r="X59" s="58"/>
      <c r="Y59" s="58"/>
      <c r="Z59" s="58"/>
      <c r="AA59" s="58"/>
      <c r="AB59" s="58"/>
    </row>
    <row r="60" spans="4:28" ht="13.5" customHeight="1" x14ac:dyDescent="0.2">
      <c r="D60" s="58"/>
      <c r="E60" s="58"/>
      <c r="F60" s="58"/>
      <c r="G60" s="58"/>
      <c r="H60" s="58"/>
      <c r="I60" s="58"/>
      <c r="J60" s="58"/>
      <c r="K60" s="58"/>
      <c r="L60" s="58"/>
      <c r="M60" s="58"/>
      <c r="N60" s="58"/>
      <c r="O60" s="58"/>
      <c r="P60" s="58"/>
      <c r="Q60" s="58"/>
      <c r="R60" s="58"/>
      <c r="S60" s="58"/>
      <c r="T60" s="58"/>
      <c r="U60" s="58"/>
      <c r="V60" s="58"/>
      <c r="W60" s="58"/>
      <c r="X60" s="58"/>
      <c r="Y60" s="58"/>
      <c r="Z60" s="58"/>
      <c r="AA60" s="58"/>
      <c r="AB60" s="58"/>
    </row>
    <row r="61" spans="4:28" ht="13.5" customHeight="1" x14ac:dyDescent="0.2">
      <c r="D61" s="58"/>
      <c r="E61" s="58"/>
      <c r="F61" s="58"/>
      <c r="G61" s="58"/>
      <c r="H61" s="58"/>
      <c r="I61" s="58"/>
      <c r="J61" s="58"/>
      <c r="K61" s="58"/>
      <c r="L61" s="58"/>
      <c r="M61" s="58"/>
      <c r="N61" s="58"/>
      <c r="O61" s="58"/>
      <c r="P61" s="58"/>
      <c r="Q61" s="58"/>
      <c r="R61" s="58"/>
      <c r="S61" s="58"/>
      <c r="T61" s="58"/>
      <c r="U61" s="58"/>
      <c r="V61" s="58"/>
      <c r="W61" s="58"/>
      <c r="X61" s="58"/>
      <c r="Y61" s="58"/>
      <c r="Z61" s="58"/>
      <c r="AA61" s="58"/>
      <c r="AB61" s="58"/>
    </row>
    <row r="62" spans="4:28" ht="13.5" customHeight="1" x14ac:dyDescent="0.2">
      <c r="D62" s="58"/>
      <c r="E62" s="58"/>
      <c r="F62" s="58"/>
      <c r="G62" s="58"/>
      <c r="H62" s="58"/>
      <c r="I62" s="58"/>
      <c r="J62" s="58"/>
      <c r="K62" s="58"/>
      <c r="L62" s="58"/>
      <c r="M62" s="58"/>
      <c r="N62" s="58"/>
      <c r="O62" s="58"/>
      <c r="P62" s="58"/>
      <c r="Q62" s="58"/>
      <c r="R62" s="58"/>
      <c r="S62" s="58"/>
      <c r="T62" s="58"/>
      <c r="U62" s="58"/>
      <c r="V62" s="58"/>
      <c r="W62" s="58"/>
      <c r="X62" s="58"/>
      <c r="Y62" s="58"/>
      <c r="Z62" s="58"/>
      <c r="AA62" s="58"/>
      <c r="AB62" s="58"/>
    </row>
    <row r="63" spans="4:28" ht="13.5" customHeight="1" x14ac:dyDescent="0.2">
      <c r="D63" s="58"/>
      <c r="E63" s="58"/>
      <c r="F63" s="58"/>
      <c r="G63" s="58"/>
      <c r="H63" s="58"/>
      <c r="I63" s="58"/>
      <c r="J63" s="58"/>
      <c r="K63" s="58"/>
      <c r="L63" s="58"/>
      <c r="M63" s="58"/>
      <c r="N63" s="58"/>
      <c r="O63" s="58"/>
      <c r="P63" s="58"/>
      <c r="Q63" s="58"/>
      <c r="R63" s="58"/>
      <c r="S63" s="58"/>
      <c r="T63" s="58"/>
      <c r="U63" s="58"/>
      <c r="V63" s="58"/>
      <c r="W63" s="58"/>
      <c r="X63" s="58"/>
      <c r="Y63" s="58"/>
      <c r="Z63" s="58"/>
      <c r="AA63" s="58"/>
      <c r="AB63" s="58"/>
    </row>
    <row r="64" spans="4:28" ht="13.5" customHeight="1" x14ac:dyDescent="0.2">
      <c r="D64" s="58"/>
      <c r="E64" s="58"/>
      <c r="F64" s="58"/>
      <c r="G64" s="58"/>
      <c r="H64" s="58"/>
      <c r="I64" s="58"/>
      <c r="J64" s="58"/>
      <c r="K64" s="58"/>
      <c r="L64" s="58"/>
      <c r="M64" s="58"/>
      <c r="N64" s="58"/>
      <c r="O64" s="58"/>
      <c r="P64" s="58"/>
      <c r="Q64" s="58"/>
      <c r="R64" s="58"/>
      <c r="S64" s="58"/>
      <c r="T64" s="58"/>
      <c r="U64" s="58"/>
      <c r="V64" s="58"/>
      <c r="W64" s="58"/>
      <c r="X64" s="58"/>
      <c r="Y64" s="58"/>
      <c r="Z64" s="58"/>
      <c r="AA64" s="58"/>
      <c r="AB64" s="58"/>
    </row>
    <row r="65" spans="4:28" ht="13.5" customHeight="1" x14ac:dyDescent="0.2">
      <c r="D65" s="58"/>
      <c r="E65" s="58"/>
      <c r="F65" s="58"/>
      <c r="G65" s="58"/>
      <c r="H65" s="58"/>
      <c r="I65" s="58"/>
      <c r="J65" s="58"/>
      <c r="K65" s="58"/>
      <c r="L65" s="58"/>
      <c r="M65" s="58"/>
      <c r="N65" s="58"/>
      <c r="O65" s="58"/>
      <c r="P65" s="58"/>
      <c r="Q65" s="58"/>
      <c r="R65" s="58"/>
      <c r="S65" s="58"/>
      <c r="T65" s="58"/>
      <c r="U65" s="58"/>
      <c r="V65" s="58"/>
      <c r="W65" s="58"/>
      <c r="X65" s="58"/>
      <c r="Y65" s="58"/>
      <c r="Z65" s="58"/>
      <c r="AA65" s="58"/>
      <c r="AB65" s="58"/>
    </row>
    <row r="66" spans="4:28" ht="13.5" customHeight="1" x14ac:dyDescent="0.2">
      <c r="D66" s="58"/>
      <c r="E66" s="58"/>
      <c r="F66" s="58"/>
      <c r="G66" s="58"/>
      <c r="H66" s="58"/>
      <c r="I66" s="58"/>
      <c r="J66" s="58"/>
      <c r="K66" s="58"/>
      <c r="L66" s="58"/>
      <c r="M66" s="58"/>
      <c r="N66" s="58"/>
      <c r="O66" s="58"/>
      <c r="P66" s="58"/>
      <c r="Q66" s="58"/>
      <c r="R66" s="58"/>
      <c r="S66" s="58"/>
      <c r="T66" s="58"/>
      <c r="U66" s="58"/>
      <c r="V66" s="58"/>
      <c r="W66" s="58"/>
      <c r="X66" s="58"/>
      <c r="Y66" s="58"/>
      <c r="Z66" s="58"/>
      <c r="AA66" s="58"/>
      <c r="AB66" s="58"/>
    </row>
    <row r="67" spans="4:28" ht="13.5" customHeight="1" x14ac:dyDescent="0.2">
      <c r="D67" s="58"/>
      <c r="E67" s="58"/>
      <c r="F67" s="58"/>
      <c r="G67" s="58"/>
      <c r="H67" s="58"/>
      <c r="I67" s="58"/>
      <c r="J67" s="58"/>
      <c r="K67" s="58"/>
      <c r="L67" s="58"/>
      <c r="M67" s="58"/>
      <c r="N67" s="58"/>
      <c r="O67" s="58"/>
      <c r="P67" s="58"/>
      <c r="Q67" s="58"/>
      <c r="R67" s="58"/>
      <c r="S67" s="58"/>
      <c r="T67" s="58"/>
      <c r="U67" s="58"/>
      <c r="V67" s="58"/>
      <c r="W67" s="58"/>
      <c r="X67" s="58"/>
      <c r="Y67" s="58"/>
      <c r="Z67" s="58"/>
      <c r="AA67" s="58"/>
      <c r="AB67" s="58"/>
    </row>
    <row r="68" spans="4:28" ht="13.5" customHeight="1" x14ac:dyDescent="0.2">
      <c r="D68" s="58"/>
      <c r="E68" s="58"/>
      <c r="F68" s="58"/>
      <c r="G68" s="58"/>
      <c r="H68" s="58"/>
      <c r="I68" s="58"/>
      <c r="J68" s="58"/>
      <c r="K68" s="58"/>
      <c r="L68" s="58"/>
      <c r="M68" s="58"/>
      <c r="N68" s="58"/>
      <c r="O68" s="58"/>
      <c r="P68" s="58"/>
      <c r="Q68" s="58"/>
      <c r="R68" s="58"/>
      <c r="S68" s="58"/>
      <c r="T68" s="58"/>
      <c r="U68" s="58"/>
      <c r="V68" s="58"/>
      <c r="W68" s="58"/>
      <c r="X68" s="58"/>
      <c r="Y68" s="58"/>
      <c r="Z68" s="58"/>
      <c r="AA68" s="58"/>
      <c r="AB68" s="58"/>
    </row>
    <row r="69" spans="4:28" ht="13.5" customHeight="1" x14ac:dyDescent="0.2">
      <c r="D69" s="58"/>
      <c r="E69" s="58"/>
      <c r="F69" s="58"/>
      <c r="G69" s="58"/>
      <c r="H69" s="58"/>
      <c r="I69" s="58"/>
      <c r="J69" s="58"/>
      <c r="K69" s="58"/>
      <c r="L69" s="58"/>
      <c r="M69" s="58"/>
      <c r="N69" s="58"/>
      <c r="O69" s="58"/>
      <c r="P69" s="58"/>
      <c r="Q69" s="58"/>
      <c r="R69" s="58"/>
      <c r="S69" s="58"/>
      <c r="T69" s="58"/>
      <c r="U69" s="58"/>
      <c r="V69" s="58"/>
      <c r="W69" s="58"/>
      <c r="X69" s="58"/>
      <c r="Y69" s="58"/>
      <c r="Z69" s="58"/>
      <c r="AA69" s="58"/>
      <c r="AB69" s="58"/>
    </row>
    <row r="70" spans="4:28" ht="13.5" customHeight="1" x14ac:dyDescent="0.2">
      <c r="D70" s="58"/>
      <c r="E70" s="58"/>
      <c r="F70" s="58"/>
      <c r="G70" s="58"/>
      <c r="H70" s="58"/>
      <c r="I70" s="58"/>
      <c r="J70" s="58"/>
      <c r="K70" s="58"/>
      <c r="L70" s="58"/>
      <c r="M70" s="58"/>
      <c r="N70" s="58"/>
      <c r="O70" s="58"/>
      <c r="P70" s="58"/>
      <c r="Q70" s="58"/>
      <c r="R70" s="58"/>
      <c r="S70" s="58"/>
      <c r="T70" s="58"/>
      <c r="U70" s="58"/>
      <c r="V70" s="58"/>
      <c r="W70" s="58"/>
      <c r="X70" s="58"/>
      <c r="Y70" s="58"/>
      <c r="Z70" s="58"/>
      <c r="AA70" s="58"/>
      <c r="AB70" s="58"/>
    </row>
    <row r="71" spans="4:28" ht="13.5" customHeight="1" x14ac:dyDescent="0.2">
      <c r="D71" s="58"/>
      <c r="E71" s="58"/>
      <c r="F71" s="58"/>
      <c r="G71" s="58"/>
      <c r="H71" s="58"/>
      <c r="I71" s="58"/>
      <c r="J71" s="58"/>
      <c r="K71" s="58"/>
      <c r="L71" s="58"/>
      <c r="M71" s="58"/>
      <c r="N71" s="58"/>
      <c r="O71" s="58"/>
      <c r="P71" s="58"/>
      <c r="Q71" s="58"/>
      <c r="R71" s="58"/>
      <c r="S71" s="58"/>
      <c r="T71" s="58"/>
      <c r="U71" s="58"/>
      <c r="V71" s="58"/>
      <c r="W71" s="58"/>
      <c r="X71" s="58"/>
      <c r="Y71" s="58"/>
      <c r="Z71" s="58"/>
      <c r="AA71" s="58"/>
      <c r="AB71" s="58"/>
    </row>
    <row r="72" spans="4:28" ht="13.5" customHeight="1" x14ac:dyDescent="0.2">
      <c r="D72" s="58"/>
      <c r="E72" s="58"/>
      <c r="F72" s="58"/>
      <c r="G72" s="58"/>
      <c r="H72" s="58"/>
      <c r="I72" s="58"/>
      <c r="J72" s="58"/>
      <c r="K72" s="58"/>
      <c r="L72" s="58"/>
      <c r="M72" s="58"/>
      <c r="N72" s="58"/>
      <c r="O72" s="58"/>
      <c r="P72" s="58"/>
      <c r="Q72" s="58"/>
      <c r="R72" s="58"/>
      <c r="S72" s="58"/>
      <c r="T72" s="58"/>
      <c r="U72" s="58"/>
      <c r="V72" s="58"/>
      <c r="W72" s="58"/>
      <c r="X72" s="58"/>
      <c r="Y72" s="58"/>
      <c r="Z72" s="58"/>
      <c r="AA72" s="58"/>
      <c r="AB72" s="58"/>
    </row>
    <row r="73" spans="4:28" ht="13.5" customHeight="1" x14ac:dyDescent="0.2">
      <c r="D73" s="58"/>
      <c r="E73" s="58"/>
      <c r="F73" s="58"/>
      <c r="G73" s="58"/>
      <c r="H73" s="58"/>
      <c r="I73" s="58"/>
      <c r="J73" s="58"/>
      <c r="K73" s="58"/>
      <c r="L73" s="58"/>
      <c r="M73" s="58"/>
      <c r="N73" s="58"/>
      <c r="O73" s="58"/>
      <c r="P73" s="58"/>
      <c r="Q73" s="58"/>
      <c r="R73" s="58"/>
      <c r="S73" s="58"/>
      <c r="T73" s="58"/>
      <c r="U73" s="58"/>
      <c r="V73" s="58"/>
      <c r="W73" s="58"/>
      <c r="X73" s="58"/>
      <c r="Y73" s="58"/>
      <c r="Z73" s="58"/>
      <c r="AA73" s="58"/>
      <c r="AB73" s="58"/>
    </row>
    <row r="74" spans="4:28" ht="13.5" customHeight="1" x14ac:dyDescent="0.2">
      <c r="D74" s="58"/>
      <c r="E74" s="58"/>
      <c r="F74" s="58"/>
      <c r="G74" s="58"/>
      <c r="H74" s="58"/>
      <c r="I74" s="58"/>
      <c r="J74" s="58"/>
      <c r="K74" s="58"/>
      <c r="L74" s="58"/>
      <c r="M74" s="58"/>
      <c r="N74" s="58"/>
      <c r="O74" s="58"/>
      <c r="P74" s="58"/>
      <c r="Q74" s="58"/>
      <c r="R74" s="58"/>
      <c r="S74" s="58"/>
      <c r="T74" s="58"/>
      <c r="U74" s="58"/>
      <c r="V74" s="58"/>
      <c r="W74" s="58"/>
      <c r="X74" s="58"/>
      <c r="Y74" s="58"/>
      <c r="Z74" s="58"/>
      <c r="AA74" s="58"/>
      <c r="AB74" s="58"/>
    </row>
    <row r="75" spans="4:28" ht="13.5" customHeight="1" x14ac:dyDescent="0.2">
      <c r="D75" s="58"/>
      <c r="E75" s="58"/>
      <c r="F75" s="58"/>
      <c r="G75" s="58"/>
      <c r="H75" s="58"/>
      <c r="I75" s="58"/>
      <c r="J75" s="58"/>
      <c r="K75" s="58"/>
      <c r="L75" s="58"/>
      <c r="M75" s="58"/>
      <c r="N75" s="58"/>
      <c r="O75" s="58"/>
      <c r="P75" s="58"/>
      <c r="Q75" s="58"/>
      <c r="R75" s="58"/>
      <c r="S75" s="58"/>
      <c r="T75" s="58"/>
      <c r="U75" s="58"/>
      <c r="V75" s="58"/>
      <c r="W75" s="58"/>
      <c r="X75" s="58"/>
      <c r="Y75" s="58"/>
      <c r="Z75" s="58"/>
      <c r="AA75" s="58"/>
      <c r="AB75" s="58"/>
    </row>
    <row r="76" spans="4:28" ht="13.5" customHeight="1" x14ac:dyDescent="0.2"/>
    <row r="77" spans="4:28" ht="13.5" customHeight="1" x14ac:dyDescent="0.2"/>
    <row r="78" spans="4:28" ht="13.5" customHeight="1" x14ac:dyDescent="0.2"/>
    <row r="79" spans="4:28" ht="13.5" customHeight="1" x14ac:dyDescent="0.2"/>
    <row r="80" spans="4:28" ht="13.5" customHeight="1" x14ac:dyDescent="0.2"/>
  </sheetData>
  <mergeCells count="4">
    <mergeCell ref="B1:P1"/>
    <mergeCell ref="B11:AD34"/>
    <mergeCell ref="D49:AB49"/>
    <mergeCell ref="D50:AB75"/>
  </mergeCells>
  <printOptions horizontalCentered="1"/>
  <pageMargins left="0.78740157480314965" right="0.78740157480314965" top="0.98425196850393704" bottom="0.98425196850393704" header="0" footer="0.39370078740157483"/>
  <pageSetup scale="72" fitToHeight="10" orientation="landscape" r:id="rId1"/>
  <headerFooter>
    <oddFooter>&amp;R&amp;P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5"/>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98" t="s">
        <v>561</v>
      </c>
      <c r="C1" s="98"/>
      <c r="D1" s="98"/>
      <c r="E1" s="98"/>
      <c r="F1" s="98"/>
      <c r="G1" s="98"/>
      <c r="H1" s="98"/>
      <c r="I1" s="98"/>
      <c r="J1" s="98"/>
      <c r="K1" s="98"/>
      <c r="L1" s="98"/>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470</v>
      </c>
      <c r="D4" s="99" t="s">
        <v>471</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x14ac:dyDescent="0.2">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x14ac:dyDescent="0.25">
      <c r="B6" s="17" t="s">
        <v>16</v>
      </c>
      <c r="C6" s="80" t="s">
        <v>17</v>
      </c>
      <c r="D6" s="80"/>
      <c r="E6" s="80"/>
      <c r="F6" s="80"/>
      <c r="G6" s="80"/>
      <c r="H6" s="18"/>
      <c r="I6" s="18"/>
      <c r="J6" s="18" t="s">
        <v>18</v>
      </c>
      <c r="K6" s="80" t="s">
        <v>256</v>
      </c>
      <c r="L6" s="80"/>
      <c r="M6" s="80"/>
      <c r="N6" s="19"/>
      <c r="O6" s="20" t="s">
        <v>20</v>
      </c>
      <c r="P6" s="80" t="s">
        <v>452</v>
      </c>
      <c r="Q6" s="80"/>
      <c r="R6" s="21"/>
      <c r="S6" s="20" t="s">
        <v>22</v>
      </c>
      <c r="T6" s="80" t="s">
        <v>453</v>
      </c>
      <c r="U6" s="81"/>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x14ac:dyDescent="0.2">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x14ac:dyDescent="0.25">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thickBot="1" x14ac:dyDescent="0.25">
      <c r="A11" s="25"/>
      <c r="B11" s="26" t="s">
        <v>38</v>
      </c>
      <c r="C11" s="73" t="s">
        <v>454</v>
      </c>
      <c r="D11" s="73"/>
      <c r="E11" s="73"/>
      <c r="F11" s="73"/>
      <c r="G11" s="73"/>
      <c r="H11" s="73"/>
      <c r="I11" s="73" t="s">
        <v>472</v>
      </c>
      <c r="J11" s="73"/>
      <c r="K11" s="73"/>
      <c r="L11" s="73" t="s">
        <v>473</v>
      </c>
      <c r="M11" s="73"/>
      <c r="N11" s="73"/>
      <c r="O11" s="73"/>
      <c r="P11" s="27" t="s">
        <v>59</v>
      </c>
      <c r="Q11" s="27" t="s">
        <v>43</v>
      </c>
      <c r="R11" s="27">
        <v>7.07</v>
      </c>
      <c r="S11" s="27">
        <v>7.07</v>
      </c>
      <c r="T11" s="27">
        <v>7.26</v>
      </c>
      <c r="U11" s="28">
        <f>IF(ISERR(T11/S11*100),"N/A",T11/S11*100)</f>
        <v>102.68741159830267</v>
      </c>
    </row>
    <row r="12" spans="1:34" ht="75" customHeight="1" thickTop="1" thickBot="1" x14ac:dyDescent="0.25">
      <c r="A12" s="25"/>
      <c r="B12" s="26" t="s">
        <v>52</v>
      </c>
      <c r="C12" s="73" t="s">
        <v>474</v>
      </c>
      <c r="D12" s="73"/>
      <c r="E12" s="73"/>
      <c r="F12" s="73"/>
      <c r="G12" s="73"/>
      <c r="H12" s="73"/>
      <c r="I12" s="73" t="s">
        <v>475</v>
      </c>
      <c r="J12" s="73"/>
      <c r="K12" s="73"/>
      <c r="L12" s="73" t="s">
        <v>476</v>
      </c>
      <c r="M12" s="73"/>
      <c r="N12" s="73"/>
      <c r="O12" s="73"/>
      <c r="P12" s="27" t="s">
        <v>59</v>
      </c>
      <c r="Q12" s="27" t="s">
        <v>128</v>
      </c>
      <c r="R12" s="27">
        <v>96</v>
      </c>
      <c r="S12" s="27">
        <v>96</v>
      </c>
      <c r="T12" s="27">
        <v>100</v>
      </c>
      <c r="U12" s="28">
        <f>IF(ISERR(T12/S12*100),"N/A",T12/S12*100)</f>
        <v>104.16666666666667</v>
      </c>
    </row>
    <row r="13" spans="1:34" ht="75" customHeight="1" thickTop="1" thickBot="1" x14ac:dyDescent="0.25">
      <c r="A13" s="25"/>
      <c r="B13" s="26" t="s">
        <v>62</v>
      </c>
      <c r="C13" s="73" t="s">
        <v>477</v>
      </c>
      <c r="D13" s="73"/>
      <c r="E13" s="73"/>
      <c r="F13" s="73"/>
      <c r="G13" s="73"/>
      <c r="H13" s="73"/>
      <c r="I13" s="73" t="s">
        <v>478</v>
      </c>
      <c r="J13" s="73"/>
      <c r="K13" s="73"/>
      <c r="L13" s="73" t="s">
        <v>462</v>
      </c>
      <c r="M13" s="73"/>
      <c r="N13" s="73"/>
      <c r="O13" s="73"/>
      <c r="P13" s="27" t="s">
        <v>59</v>
      </c>
      <c r="Q13" s="27" t="s">
        <v>66</v>
      </c>
      <c r="R13" s="27">
        <v>97</v>
      </c>
      <c r="S13" s="27">
        <v>97</v>
      </c>
      <c r="T13" s="27">
        <v>97.19</v>
      </c>
      <c r="U13" s="28">
        <f>IF(ISERR(T13/S13*100),"N/A",T13/S13*100)</f>
        <v>100.1958762886598</v>
      </c>
    </row>
    <row r="14" spans="1:34" ht="75" customHeight="1" thickTop="1" thickBot="1" x14ac:dyDescent="0.25">
      <c r="A14" s="25"/>
      <c r="B14" s="26" t="s">
        <v>78</v>
      </c>
      <c r="C14" s="73" t="s">
        <v>479</v>
      </c>
      <c r="D14" s="73"/>
      <c r="E14" s="73"/>
      <c r="F14" s="73"/>
      <c r="G14" s="73"/>
      <c r="H14" s="73"/>
      <c r="I14" s="73" t="s">
        <v>464</v>
      </c>
      <c r="J14" s="73"/>
      <c r="K14" s="73"/>
      <c r="L14" s="73" t="s">
        <v>465</v>
      </c>
      <c r="M14" s="73"/>
      <c r="N14" s="73"/>
      <c r="O14" s="73"/>
      <c r="P14" s="27" t="s">
        <v>59</v>
      </c>
      <c r="Q14" s="27" t="s">
        <v>273</v>
      </c>
      <c r="R14" s="27">
        <v>98</v>
      </c>
      <c r="S14" s="27">
        <v>98</v>
      </c>
      <c r="T14" s="27">
        <v>98.07</v>
      </c>
      <c r="U14" s="28">
        <f>IF(ISERR(T14/S14*100),"N/A",T14/S14*100)</f>
        <v>100.07142857142857</v>
      </c>
    </row>
    <row r="15" spans="1:34" ht="22.5" customHeight="1" thickTop="1" thickBot="1" x14ac:dyDescent="0.25">
      <c r="B15" s="8" t="s">
        <v>89</v>
      </c>
      <c r="C15" s="9"/>
      <c r="D15" s="9"/>
      <c r="E15" s="9"/>
      <c r="F15" s="9"/>
      <c r="G15" s="9"/>
      <c r="H15" s="10"/>
      <c r="I15" s="10"/>
      <c r="J15" s="10"/>
      <c r="K15" s="10"/>
      <c r="L15" s="10"/>
      <c r="M15" s="10"/>
      <c r="N15" s="10"/>
      <c r="O15" s="10"/>
      <c r="P15" s="10"/>
      <c r="Q15" s="10"/>
      <c r="R15" s="10"/>
      <c r="S15" s="10"/>
      <c r="T15" s="10"/>
      <c r="U15" s="11"/>
      <c r="V15" s="33"/>
    </row>
    <row r="16" spans="1:34" ht="26.25" customHeight="1" thickTop="1" x14ac:dyDescent="0.2">
      <c r="B16" s="34"/>
      <c r="C16" s="35"/>
      <c r="D16" s="35"/>
      <c r="E16" s="35"/>
      <c r="F16" s="35"/>
      <c r="G16" s="35"/>
      <c r="H16" s="36"/>
      <c r="I16" s="36"/>
      <c r="J16" s="36"/>
      <c r="K16" s="36"/>
      <c r="L16" s="36"/>
      <c r="M16" s="36"/>
      <c r="N16" s="36"/>
      <c r="O16" s="36"/>
      <c r="P16" s="37"/>
      <c r="Q16" s="38"/>
      <c r="R16" s="39" t="s">
        <v>90</v>
      </c>
      <c r="S16" s="22" t="s">
        <v>91</v>
      </c>
      <c r="T16" s="39" t="s">
        <v>92</v>
      </c>
      <c r="U16" s="22" t="s">
        <v>93</v>
      </c>
    </row>
    <row r="17" spans="2:21" ht="26.25" customHeight="1" thickBot="1" x14ac:dyDescent="0.25">
      <c r="B17" s="40"/>
      <c r="C17" s="41"/>
      <c r="D17" s="41"/>
      <c r="E17" s="41"/>
      <c r="F17" s="41"/>
      <c r="G17" s="41"/>
      <c r="H17" s="42"/>
      <c r="I17" s="42"/>
      <c r="J17" s="42"/>
      <c r="K17" s="42"/>
      <c r="L17" s="42"/>
      <c r="M17" s="42"/>
      <c r="N17" s="42"/>
      <c r="O17" s="42"/>
      <c r="P17" s="43"/>
      <c r="Q17" s="44"/>
      <c r="R17" s="45" t="s">
        <v>94</v>
      </c>
      <c r="S17" s="44" t="s">
        <v>94</v>
      </c>
      <c r="T17" s="44" t="s">
        <v>94</v>
      </c>
      <c r="U17" s="44" t="s">
        <v>95</v>
      </c>
    </row>
    <row r="18" spans="2:21" ht="13.5" customHeight="1" thickBot="1" x14ac:dyDescent="0.25">
      <c r="B18" s="66" t="s">
        <v>96</v>
      </c>
      <c r="C18" s="67"/>
      <c r="D18" s="67"/>
      <c r="E18" s="46"/>
      <c r="F18" s="46"/>
      <c r="G18" s="46"/>
      <c r="H18" s="47"/>
      <c r="I18" s="47"/>
      <c r="J18" s="47"/>
      <c r="K18" s="47"/>
      <c r="L18" s="47"/>
      <c r="M18" s="47"/>
      <c r="N18" s="47"/>
      <c r="O18" s="47"/>
      <c r="P18" s="48"/>
      <c r="Q18" s="48"/>
      <c r="R18" s="49" t="str">
        <f t="shared" ref="R18:T19" si="0">"N/D"</f>
        <v>N/D</v>
      </c>
      <c r="S18" s="49" t="str">
        <f t="shared" si="0"/>
        <v>N/D</v>
      </c>
      <c r="T18" s="49" t="str">
        <f t="shared" si="0"/>
        <v>N/D</v>
      </c>
      <c r="U18" s="50" t="str">
        <f>+IF(ISERR(T18/S18*100),"N/A",T18/S18*100)</f>
        <v>N/A</v>
      </c>
    </row>
    <row r="19" spans="2:21" ht="13.5" customHeight="1" thickBot="1" x14ac:dyDescent="0.25">
      <c r="B19" s="68" t="s">
        <v>97</v>
      </c>
      <c r="C19" s="69"/>
      <c r="D19" s="69"/>
      <c r="E19" s="51"/>
      <c r="F19" s="51"/>
      <c r="G19" s="51"/>
      <c r="H19" s="52"/>
      <c r="I19" s="52"/>
      <c r="J19" s="52"/>
      <c r="K19" s="52"/>
      <c r="L19" s="52"/>
      <c r="M19" s="52"/>
      <c r="N19" s="52"/>
      <c r="O19" s="52"/>
      <c r="P19" s="53"/>
      <c r="Q19" s="53"/>
      <c r="R19" s="49" t="str">
        <f t="shared" si="0"/>
        <v>N/D</v>
      </c>
      <c r="S19" s="49" t="str">
        <f t="shared" si="0"/>
        <v>N/D</v>
      </c>
      <c r="T19" s="49" t="str">
        <f t="shared" si="0"/>
        <v>N/D</v>
      </c>
      <c r="U19" s="50" t="str">
        <f>+IF(ISERR(T19/S19*100),"N/A",T19/S19*100)</f>
        <v>N/A</v>
      </c>
    </row>
    <row r="20" spans="2:21" ht="14.85" customHeight="1" thickTop="1" thickBot="1" x14ac:dyDescent="0.25">
      <c r="B20" s="8" t="s">
        <v>98</v>
      </c>
      <c r="C20" s="9"/>
      <c r="D20" s="9"/>
      <c r="E20" s="9"/>
      <c r="F20" s="9"/>
      <c r="G20" s="9"/>
      <c r="H20" s="10"/>
      <c r="I20" s="10"/>
      <c r="J20" s="10"/>
      <c r="K20" s="10"/>
      <c r="L20" s="10"/>
      <c r="M20" s="10"/>
      <c r="N20" s="10"/>
      <c r="O20" s="10"/>
      <c r="P20" s="10"/>
      <c r="Q20" s="10"/>
      <c r="R20" s="10"/>
      <c r="S20" s="10"/>
      <c r="T20" s="10"/>
      <c r="U20" s="11"/>
    </row>
    <row r="21" spans="2:21" ht="44.25" customHeight="1" thickTop="1" x14ac:dyDescent="0.2">
      <c r="B21" s="70" t="s">
        <v>99</v>
      </c>
      <c r="C21" s="71"/>
      <c r="D21" s="71"/>
      <c r="E21" s="71"/>
      <c r="F21" s="71"/>
      <c r="G21" s="71"/>
      <c r="H21" s="71"/>
      <c r="I21" s="71"/>
      <c r="J21" s="71"/>
      <c r="K21" s="71"/>
      <c r="L21" s="71"/>
      <c r="M21" s="71"/>
      <c r="N21" s="71"/>
      <c r="O21" s="71"/>
      <c r="P21" s="71"/>
      <c r="Q21" s="71"/>
      <c r="R21" s="71"/>
      <c r="S21" s="71"/>
      <c r="T21" s="71"/>
      <c r="U21" s="72"/>
    </row>
    <row r="22" spans="2:21" ht="47.25" customHeight="1" x14ac:dyDescent="0.2">
      <c r="B22" s="59" t="s">
        <v>480</v>
      </c>
      <c r="C22" s="60"/>
      <c r="D22" s="60"/>
      <c r="E22" s="60"/>
      <c r="F22" s="60"/>
      <c r="G22" s="60"/>
      <c r="H22" s="60"/>
      <c r="I22" s="60"/>
      <c r="J22" s="60"/>
      <c r="K22" s="60"/>
      <c r="L22" s="60"/>
      <c r="M22" s="60"/>
      <c r="N22" s="60"/>
      <c r="O22" s="60"/>
      <c r="P22" s="60"/>
      <c r="Q22" s="60"/>
      <c r="R22" s="60"/>
      <c r="S22" s="60"/>
      <c r="T22" s="60"/>
      <c r="U22" s="61"/>
    </row>
    <row r="23" spans="2:21" ht="43.35" customHeight="1" x14ac:dyDescent="0.2">
      <c r="B23" s="59" t="s">
        <v>481</v>
      </c>
      <c r="C23" s="60"/>
      <c r="D23" s="60"/>
      <c r="E23" s="60"/>
      <c r="F23" s="60"/>
      <c r="G23" s="60"/>
      <c r="H23" s="60"/>
      <c r="I23" s="60"/>
      <c r="J23" s="60"/>
      <c r="K23" s="60"/>
      <c r="L23" s="60"/>
      <c r="M23" s="60"/>
      <c r="N23" s="60"/>
      <c r="O23" s="60"/>
      <c r="P23" s="60"/>
      <c r="Q23" s="60"/>
      <c r="R23" s="60"/>
      <c r="S23" s="60"/>
      <c r="T23" s="60"/>
      <c r="U23" s="61"/>
    </row>
    <row r="24" spans="2:21" ht="39.75" customHeight="1" x14ac:dyDescent="0.2">
      <c r="B24" s="59" t="s">
        <v>482</v>
      </c>
      <c r="C24" s="60"/>
      <c r="D24" s="60"/>
      <c r="E24" s="60"/>
      <c r="F24" s="60"/>
      <c r="G24" s="60"/>
      <c r="H24" s="60"/>
      <c r="I24" s="60"/>
      <c r="J24" s="60"/>
      <c r="K24" s="60"/>
      <c r="L24" s="60"/>
      <c r="M24" s="60"/>
      <c r="N24" s="60"/>
      <c r="O24" s="60"/>
      <c r="P24" s="60"/>
      <c r="Q24" s="60"/>
      <c r="R24" s="60"/>
      <c r="S24" s="60"/>
      <c r="T24" s="60"/>
      <c r="U24" s="61"/>
    </row>
    <row r="25" spans="2:21" ht="33.950000000000003" customHeight="1" thickBot="1" x14ac:dyDescent="0.25">
      <c r="B25" s="62" t="s">
        <v>469</v>
      </c>
      <c r="C25" s="63"/>
      <c r="D25" s="63"/>
      <c r="E25" s="63"/>
      <c r="F25" s="63"/>
      <c r="G25" s="63"/>
      <c r="H25" s="63"/>
      <c r="I25" s="63"/>
      <c r="J25" s="63"/>
      <c r="K25" s="63"/>
      <c r="L25" s="63"/>
      <c r="M25" s="63"/>
      <c r="N25" s="63"/>
      <c r="O25" s="63"/>
      <c r="P25" s="63"/>
      <c r="Q25" s="63"/>
      <c r="R25" s="63"/>
      <c r="S25" s="63"/>
      <c r="T25" s="63"/>
      <c r="U25" s="64"/>
    </row>
  </sheetData>
  <mergeCells count="40">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B22:U22"/>
    <mergeCell ref="B23:U23"/>
    <mergeCell ref="B24:U24"/>
    <mergeCell ref="B25:U25"/>
    <mergeCell ref="C14:H14"/>
    <mergeCell ref="I14:K14"/>
    <mergeCell ref="L14:O14"/>
    <mergeCell ref="B18:D18"/>
    <mergeCell ref="B19:D19"/>
    <mergeCell ref="B21:U21"/>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5"/>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98" t="s">
        <v>561</v>
      </c>
      <c r="C1" s="98"/>
      <c r="D1" s="98"/>
      <c r="E1" s="98"/>
      <c r="F1" s="98"/>
      <c r="G1" s="98"/>
      <c r="H1" s="98"/>
      <c r="I1" s="98"/>
      <c r="J1" s="98"/>
      <c r="K1" s="98"/>
      <c r="L1" s="98"/>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483</v>
      </c>
      <c r="D4" s="99" t="s">
        <v>484</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x14ac:dyDescent="0.2">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x14ac:dyDescent="0.25">
      <c r="B6" s="17" t="s">
        <v>16</v>
      </c>
      <c r="C6" s="80" t="s">
        <v>17</v>
      </c>
      <c r="D6" s="80"/>
      <c r="E6" s="80"/>
      <c r="F6" s="80"/>
      <c r="G6" s="80"/>
      <c r="H6" s="18"/>
      <c r="I6" s="18"/>
      <c r="J6" s="18" t="s">
        <v>18</v>
      </c>
      <c r="K6" s="80" t="s">
        <v>256</v>
      </c>
      <c r="L6" s="80"/>
      <c r="M6" s="80"/>
      <c r="N6" s="19"/>
      <c r="O6" s="20" t="s">
        <v>20</v>
      </c>
      <c r="P6" s="80" t="s">
        <v>485</v>
      </c>
      <c r="Q6" s="80"/>
      <c r="R6" s="21"/>
      <c r="S6" s="20" t="s">
        <v>22</v>
      </c>
      <c r="T6" s="80" t="s">
        <v>453</v>
      </c>
      <c r="U6" s="81"/>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x14ac:dyDescent="0.2">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x14ac:dyDescent="0.25">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thickBot="1" x14ac:dyDescent="0.25">
      <c r="A11" s="25"/>
      <c r="B11" s="26" t="s">
        <v>38</v>
      </c>
      <c r="C11" s="73" t="s">
        <v>486</v>
      </c>
      <c r="D11" s="73"/>
      <c r="E11" s="73"/>
      <c r="F11" s="73"/>
      <c r="G11" s="73"/>
      <c r="H11" s="73"/>
      <c r="I11" s="73" t="s">
        <v>487</v>
      </c>
      <c r="J11" s="73"/>
      <c r="K11" s="73"/>
      <c r="L11" s="73" t="s">
        <v>488</v>
      </c>
      <c r="M11" s="73"/>
      <c r="N11" s="73"/>
      <c r="O11" s="73"/>
      <c r="P11" s="27" t="s">
        <v>59</v>
      </c>
      <c r="Q11" s="27" t="s">
        <v>43</v>
      </c>
      <c r="R11" s="27">
        <v>0.84</v>
      </c>
      <c r="S11" s="27">
        <v>0.84</v>
      </c>
      <c r="T11" s="27">
        <v>0.79</v>
      </c>
      <c r="U11" s="28">
        <f>IF(ISERR((S11-T11)*100/S11+100),"N/A",(S11-T11)*100/S11+100)</f>
        <v>105.95238095238095</v>
      </c>
    </row>
    <row r="12" spans="1:34" ht="75" customHeight="1" thickTop="1" thickBot="1" x14ac:dyDescent="0.25">
      <c r="A12" s="25"/>
      <c r="B12" s="26" t="s">
        <v>52</v>
      </c>
      <c r="C12" s="73" t="s">
        <v>489</v>
      </c>
      <c r="D12" s="73"/>
      <c r="E12" s="73"/>
      <c r="F12" s="73"/>
      <c r="G12" s="73"/>
      <c r="H12" s="73"/>
      <c r="I12" s="73" t="s">
        <v>490</v>
      </c>
      <c r="J12" s="73"/>
      <c r="K12" s="73"/>
      <c r="L12" s="73" t="s">
        <v>491</v>
      </c>
      <c r="M12" s="73"/>
      <c r="N12" s="73"/>
      <c r="O12" s="73"/>
      <c r="P12" s="27" t="s">
        <v>59</v>
      </c>
      <c r="Q12" s="27" t="s">
        <v>43</v>
      </c>
      <c r="R12" s="27">
        <v>98</v>
      </c>
      <c r="S12" s="27">
        <v>98</v>
      </c>
      <c r="T12" s="27">
        <v>96.44</v>
      </c>
      <c r="U12" s="28">
        <f>IF(ISERR(T12/S12*100),"N/A",T12/S12*100)</f>
        <v>98.408163265306129</v>
      </c>
    </row>
    <row r="13" spans="1:34" ht="75" customHeight="1" thickTop="1" thickBot="1" x14ac:dyDescent="0.25">
      <c r="A13" s="25"/>
      <c r="B13" s="26" t="s">
        <v>62</v>
      </c>
      <c r="C13" s="73" t="s">
        <v>492</v>
      </c>
      <c r="D13" s="73"/>
      <c r="E13" s="73"/>
      <c r="F13" s="73"/>
      <c r="G13" s="73"/>
      <c r="H13" s="73"/>
      <c r="I13" s="73" t="s">
        <v>493</v>
      </c>
      <c r="J13" s="73"/>
      <c r="K13" s="73"/>
      <c r="L13" s="73" t="s">
        <v>494</v>
      </c>
      <c r="M13" s="73"/>
      <c r="N13" s="73"/>
      <c r="O13" s="73"/>
      <c r="P13" s="27" t="s">
        <v>59</v>
      </c>
      <c r="Q13" s="27" t="s">
        <v>66</v>
      </c>
      <c r="R13" s="27">
        <v>99</v>
      </c>
      <c r="S13" s="27">
        <v>99</v>
      </c>
      <c r="T13" s="27">
        <v>99.2</v>
      </c>
      <c r="U13" s="28">
        <f>IF(ISERR(T13/S13*100),"N/A",T13/S13*100)</f>
        <v>100.20202020202021</v>
      </c>
    </row>
    <row r="14" spans="1:34" ht="75" customHeight="1" thickTop="1" thickBot="1" x14ac:dyDescent="0.25">
      <c r="A14" s="25"/>
      <c r="B14" s="26" t="s">
        <v>78</v>
      </c>
      <c r="C14" s="73" t="s">
        <v>495</v>
      </c>
      <c r="D14" s="73"/>
      <c r="E14" s="73"/>
      <c r="F14" s="73"/>
      <c r="G14" s="73"/>
      <c r="H14" s="73"/>
      <c r="I14" s="73" t="s">
        <v>496</v>
      </c>
      <c r="J14" s="73"/>
      <c r="K14" s="73"/>
      <c r="L14" s="73" t="s">
        <v>497</v>
      </c>
      <c r="M14" s="73"/>
      <c r="N14" s="73"/>
      <c r="O14" s="73"/>
      <c r="P14" s="27" t="s">
        <v>498</v>
      </c>
      <c r="Q14" s="27" t="s">
        <v>499</v>
      </c>
      <c r="R14" s="54">
        <v>6135062</v>
      </c>
      <c r="S14" s="54">
        <v>6135062</v>
      </c>
      <c r="T14" s="54">
        <v>6113326</v>
      </c>
      <c r="U14" s="28">
        <f>IF(ISERR(T14/S14*100),"N/A",T14/S14*100)</f>
        <v>99.645708551926617</v>
      </c>
    </row>
    <row r="15" spans="1:34" ht="22.5" customHeight="1" thickTop="1" thickBot="1" x14ac:dyDescent="0.25">
      <c r="B15" s="8" t="s">
        <v>89</v>
      </c>
      <c r="C15" s="9"/>
      <c r="D15" s="9"/>
      <c r="E15" s="9"/>
      <c r="F15" s="9"/>
      <c r="G15" s="9"/>
      <c r="H15" s="10"/>
      <c r="I15" s="10"/>
      <c r="J15" s="10"/>
      <c r="K15" s="10"/>
      <c r="L15" s="10"/>
      <c r="M15" s="10"/>
      <c r="N15" s="10"/>
      <c r="O15" s="10"/>
      <c r="P15" s="10"/>
      <c r="Q15" s="10"/>
      <c r="R15" s="10"/>
      <c r="S15" s="10"/>
      <c r="T15" s="10"/>
      <c r="U15" s="11"/>
      <c r="V15" s="33"/>
    </row>
    <row r="16" spans="1:34" ht="26.25" customHeight="1" thickTop="1" x14ac:dyDescent="0.2">
      <c r="B16" s="34"/>
      <c r="C16" s="35"/>
      <c r="D16" s="35"/>
      <c r="E16" s="35"/>
      <c r="F16" s="35"/>
      <c r="G16" s="35"/>
      <c r="H16" s="36"/>
      <c r="I16" s="36"/>
      <c r="J16" s="36"/>
      <c r="K16" s="36"/>
      <c r="L16" s="36"/>
      <c r="M16" s="36"/>
      <c r="N16" s="36"/>
      <c r="O16" s="36"/>
      <c r="P16" s="37"/>
      <c r="Q16" s="38"/>
      <c r="R16" s="39" t="s">
        <v>90</v>
      </c>
      <c r="S16" s="22" t="s">
        <v>91</v>
      </c>
      <c r="T16" s="39" t="s">
        <v>92</v>
      </c>
      <c r="U16" s="22" t="s">
        <v>93</v>
      </c>
    </row>
    <row r="17" spans="2:21" ht="26.25" customHeight="1" thickBot="1" x14ac:dyDescent="0.25">
      <c r="B17" s="40"/>
      <c r="C17" s="41"/>
      <c r="D17" s="41"/>
      <c r="E17" s="41"/>
      <c r="F17" s="41"/>
      <c r="G17" s="41"/>
      <c r="H17" s="42"/>
      <c r="I17" s="42"/>
      <c r="J17" s="42"/>
      <c r="K17" s="42"/>
      <c r="L17" s="42"/>
      <c r="M17" s="42"/>
      <c r="N17" s="42"/>
      <c r="O17" s="42"/>
      <c r="P17" s="43"/>
      <c r="Q17" s="44"/>
      <c r="R17" s="45" t="s">
        <v>94</v>
      </c>
      <c r="S17" s="44" t="s">
        <v>94</v>
      </c>
      <c r="T17" s="44" t="s">
        <v>94</v>
      </c>
      <c r="U17" s="44" t="s">
        <v>95</v>
      </c>
    </row>
    <row r="18" spans="2:21" ht="13.5" customHeight="1" thickBot="1" x14ac:dyDescent="0.25">
      <c r="B18" s="66" t="s">
        <v>96</v>
      </c>
      <c r="C18" s="67"/>
      <c r="D18" s="67"/>
      <c r="E18" s="46"/>
      <c r="F18" s="46"/>
      <c r="G18" s="46"/>
      <c r="H18" s="47"/>
      <c r="I18" s="47"/>
      <c r="J18" s="47"/>
      <c r="K18" s="47"/>
      <c r="L18" s="47"/>
      <c r="M18" s="47"/>
      <c r="N18" s="47"/>
      <c r="O18" s="47"/>
      <c r="P18" s="48"/>
      <c r="Q18" s="48"/>
      <c r="R18" s="49" t="str">
        <f t="shared" ref="R18:T19" si="0">"N/D"</f>
        <v>N/D</v>
      </c>
      <c r="S18" s="49" t="str">
        <f t="shared" si="0"/>
        <v>N/D</v>
      </c>
      <c r="T18" s="49" t="str">
        <f t="shared" si="0"/>
        <v>N/D</v>
      </c>
      <c r="U18" s="50" t="str">
        <f>+IF(ISERR(T18/S18*100),"N/A",T18/S18*100)</f>
        <v>N/A</v>
      </c>
    </row>
    <row r="19" spans="2:21" ht="13.5" customHeight="1" thickBot="1" x14ac:dyDescent="0.25">
      <c r="B19" s="68" t="s">
        <v>97</v>
      </c>
      <c r="C19" s="69"/>
      <c r="D19" s="69"/>
      <c r="E19" s="51"/>
      <c r="F19" s="51"/>
      <c r="G19" s="51"/>
      <c r="H19" s="52"/>
      <c r="I19" s="52"/>
      <c r="J19" s="52"/>
      <c r="K19" s="52"/>
      <c r="L19" s="52"/>
      <c r="M19" s="52"/>
      <c r="N19" s="52"/>
      <c r="O19" s="52"/>
      <c r="P19" s="53"/>
      <c r="Q19" s="53"/>
      <c r="R19" s="49" t="str">
        <f t="shared" si="0"/>
        <v>N/D</v>
      </c>
      <c r="S19" s="49" t="str">
        <f t="shared" si="0"/>
        <v>N/D</v>
      </c>
      <c r="T19" s="49" t="str">
        <f t="shared" si="0"/>
        <v>N/D</v>
      </c>
      <c r="U19" s="50" t="str">
        <f>+IF(ISERR(T19/S19*100),"N/A",T19/S19*100)</f>
        <v>N/A</v>
      </c>
    </row>
    <row r="20" spans="2:21" ht="14.85" customHeight="1" thickTop="1" thickBot="1" x14ac:dyDescent="0.25">
      <c r="B20" s="8" t="s">
        <v>98</v>
      </c>
      <c r="C20" s="9"/>
      <c r="D20" s="9"/>
      <c r="E20" s="9"/>
      <c r="F20" s="9"/>
      <c r="G20" s="9"/>
      <c r="H20" s="10"/>
      <c r="I20" s="10"/>
      <c r="J20" s="10"/>
      <c r="K20" s="10"/>
      <c r="L20" s="10"/>
      <c r="M20" s="10"/>
      <c r="N20" s="10"/>
      <c r="O20" s="10"/>
      <c r="P20" s="10"/>
      <c r="Q20" s="10"/>
      <c r="R20" s="10"/>
      <c r="S20" s="10"/>
      <c r="T20" s="10"/>
      <c r="U20" s="11"/>
    </row>
    <row r="21" spans="2:21" ht="44.25" customHeight="1" thickTop="1" x14ac:dyDescent="0.2">
      <c r="B21" s="70" t="s">
        <v>99</v>
      </c>
      <c r="C21" s="71"/>
      <c r="D21" s="71"/>
      <c r="E21" s="71"/>
      <c r="F21" s="71"/>
      <c r="G21" s="71"/>
      <c r="H21" s="71"/>
      <c r="I21" s="71"/>
      <c r="J21" s="71"/>
      <c r="K21" s="71"/>
      <c r="L21" s="71"/>
      <c r="M21" s="71"/>
      <c r="N21" s="71"/>
      <c r="O21" s="71"/>
      <c r="P21" s="71"/>
      <c r="Q21" s="71"/>
      <c r="R21" s="71"/>
      <c r="S21" s="71"/>
      <c r="T21" s="71"/>
      <c r="U21" s="72"/>
    </row>
    <row r="22" spans="2:21" ht="42.2" customHeight="1" x14ac:dyDescent="0.2">
      <c r="B22" s="59" t="s">
        <v>500</v>
      </c>
      <c r="C22" s="60"/>
      <c r="D22" s="60"/>
      <c r="E22" s="60"/>
      <c r="F22" s="60"/>
      <c r="G22" s="60"/>
      <c r="H22" s="60"/>
      <c r="I22" s="60"/>
      <c r="J22" s="60"/>
      <c r="K22" s="60"/>
      <c r="L22" s="60"/>
      <c r="M22" s="60"/>
      <c r="N22" s="60"/>
      <c r="O22" s="60"/>
      <c r="P22" s="60"/>
      <c r="Q22" s="60"/>
      <c r="R22" s="60"/>
      <c r="S22" s="60"/>
      <c r="T22" s="60"/>
      <c r="U22" s="61"/>
    </row>
    <row r="23" spans="2:21" ht="38.1" customHeight="1" x14ac:dyDescent="0.2">
      <c r="B23" s="59" t="s">
        <v>501</v>
      </c>
      <c r="C23" s="60"/>
      <c r="D23" s="60"/>
      <c r="E23" s="60"/>
      <c r="F23" s="60"/>
      <c r="G23" s="60"/>
      <c r="H23" s="60"/>
      <c r="I23" s="60"/>
      <c r="J23" s="60"/>
      <c r="K23" s="60"/>
      <c r="L23" s="60"/>
      <c r="M23" s="60"/>
      <c r="N23" s="60"/>
      <c r="O23" s="60"/>
      <c r="P23" s="60"/>
      <c r="Q23" s="60"/>
      <c r="R23" s="60"/>
      <c r="S23" s="60"/>
      <c r="T23" s="60"/>
      <c r="U23" s="61"/>
    </row>
    <row r="24" spans="2:21" ht="41.1" customHeight="1" x14ac:dyDescent="0.2">
      <c r="B24" s="59" t="s">
        <v>502</v>
      </c>
      <c r="C24" s="60"/>
      <c r="D24" s="60"/>
      <c r="E24" s="60"/>
      <c r="F24" s="60"/>
      <c r="G24" s="60"/>
      <c r="H24" s="60"/>
      <c r="I24" s="60"/>
      <c r="J24" s="60"/>
      <c r="K24" s="60"/>
      <c r="L24" s="60"/>
      <c r="M24" s="60"/>
      <c r="N24" s="60"/>
      <c r="O24" s="60"/>
      <c r="P24" s="60"/>
      <c r="Q24" s="60"/>
      <c r="R24" s="60"/>
      <c r="S24" s="60"/>
      <c r="T24" s="60"/>
      <c r="U24" s="61"/>
    </row>
    <row r="25" spans="2:21" ht="95.85" customHeight="1" thickBot="1" x14ac:dyDescent="0.25">
      <c r="B25" s="62" t="s">
        <v>503</v>
      </c>
      <c r="C25" s="63"/>
      <c r="D25" s="63"/>
      <c r="E25" s="63"/>
      <c r="F25" s="63"/>
      <c r="G25" s="63"/>
      <c r="H25" s="63"/>
      <c r="I25" s="63"/>
      <c r="J25" s="63"/>
      <c r="K25" s="63"/>
      <c r="L25" s="63"/>
      <c r="M25" s="63"/>
      <c r="N25" s="63"/>
      <c r="O25" s="63"/>
      <c r="P25" s="63"/>
      <c r="Q25" s="63"/>
      <c r="R25" s="63"/>
      <c r="S25" s="63"/>
      <c r="T25" s="63"/>
      <c r="U25" s="64"/>
    </row>
  </sheetData>
  <mergeCells count="40">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B22:U22"/>
    <mergeCell ref="B23:U23"/>
    <mergeCell ref="B24:U24"/>
    <mergeCell ref="B25:U25"/>
    <mergeCell ref="C14:H14"/>
    <mergeCell ref="I14:K14"/>
    <mergeCell ref="L14:O14"/>
    <mergeCell ref="B18:D18"/>
    <mergeCell ref="B19:D19"/>
    <mergeCell ref="B21:U21"/>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5"/>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98" t="s">
        <v>561</v>
      </c>
      <c r="C1" s="98"/>
      <c r="D1" s="98"/>
      <c r="E1" s="98"/>
      <c r="F1" s="98"/>
      <c r="G1" s="98"/>
      <c r="H1" s="98"/>
      <c r="I1" s="98"/>
      <c r="J1" s="98"/>
      <c r="K1" s="98"/>
      <c r="L1" s="98"/>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504</v>
      </c>
      <c r="D4" s="99" t="s">
        <v>505</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x14ac:dyDescent="0.2">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x14ac:dyDescent="0.25">
      <c r="B6" s="17" t="s">
        <v>16</v>
      </c>
      <c r="C6" s="80" t="s">
        <v>17</v>
      </c>
      <c r="D6" s="80"/>
      <c r="E6" s="80"/>
      <c r="F6" s="80"/>
      <c r="G6" s="80"/>
      <c r="H6" s="18"/>
      <c r="I6" s="18"/>
      <c r="J6" s="18" t="s">
        <v>18</v>
      </c>
      <c r="K6" s="80" t="s">
        <v>19</v>
      </c>
      <c r="L6" s="80"/>
      <c r="M6" s="80"/>
      <c r="N6" s="19"/>
      <c r="O6" s="20" t="s">
        <v>20</v>
      </c>
      <c r="P6" s="80" t="s">
        <v>21</v>
      </c>
      <c r="Q6" s="80"/>
      <c r="R6" s="21"/>
      <c r="S6" s="20" t="s">
        <v>22</v>
      </c>
      <c r="T6" s="80" t="s">
        <v>118</v>
      </c>
      <c r="U6" s="81"/>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x14ac:dyDescent="0.2">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x14ac:dyDescent="0.25">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thickBot="1" x14ac:dyDescent="0.25">
      <c r="A11" s="25"/>
      <c r="B11" s="26" t="s">
        <v>38</v>
      </c>
      <c r="C11" s="73" t="s">
        <v>506</v>
      </c>
      <c r="D11" s="73"/>
      <c r="E11" s="73"/>
      <c r="F11" s="73"/>
      <c r="G11" s="73"/>
      <c r="H11" s="73"/>
      <c r="I11" s="73" t="s">
        <v>507</v>
      </c>
      <c r="J11" s="73"/>
      <c r="K11" s="73"/>
      <c r="L11" s="73" t="s">
        <v>508</v>
      </c>
      <c r="M11" s="73"/>
      <c r="N11" s="73"/>
      <c r="O11" s="73"/>
      <c r="P11" s="27" t="s">
        <v>509</v>
      </c>
      <c r="Q11" s="27" t="s">
        <v>43</v>
      </c>
      <c r="R11" s="54">
        <v>75036</v>
      </c>
      <c r="S11" s="54">
        <v>75036</v>
      </c>
      <c r="T11" s="54">
        <v>24576</v>
      </c>
      <c r="U11" s="28">
        <f>IF(ISERR(T11/S11*100),"N/A",T11/S11*100)</f>
        <v>32.752278906125056</v>
      </c>
    </row>
    <row r="12" spans="1:34" ht="75" customHeight="1" thickTop="1" thickBot="1" x14ac:dyDescent="0.25">
      <c r="A12" s="25"/>
      <c r="B12" s="26" t="s">
        <v>52</v>
      </c>
      <c r="C12" s="73" t="s">
        <v>510</v>
      </c>
      <c r="D12" s="73"/>
      <c r="E12" s="73"/>
      <c r="F12" s="73"/>
      <c r="G12" s="73"/>
      <c r="H12" s="73"/>
      <c r="I12" s="73" t="s">
        <v>511</v>
      </c>
      <c r="J12" s="73"/>
      <c r="K12" s="73"/>
      <c r="L12" s="73" t="s">
        <v>512</v>
      </c>
      <c r="M12" s="73"/>
      <c r="N12" s="73"/>
      <c r="O12" s="73"/>
      <c r="P12" s="27" t="s">
        <v>197</v>
      </c>
      <c r="Q12" s="27" t="s">
        <v>43</v>
      </c>
      <c r="R12" s="27">
        <v>14.61</v>
      </c>
      <c r="S12" s="27">
        <v>14.61</v>
      </c>
      <c r="T12" s="27">
        <v>4.79</v>
      </c>
      <c r="U12" s="28">
        <f>IF(ISERR(T12/S12*100),"N/A",T12/S12*100)</f>
        <v>32.785763175906915</v>
      </c>
    </row>
    <row r="13" spans="1:34" ht="75" customHeight="1" thickTop="1" thickBot="1" x14ac:dyDescent="0.25">
      <c r="A13" s="25"/>
      <c r="B13" s="26" t="s">
        <v>62</v>
      </c>
      <c r="C13" s="73" t="s">
        <v>513</v>
      </c>
      <c r="D13" s="73"/>
      <c r="E13" s="73"/>
      <c r="F13" s="73"/>
      <c r="G13" s="73"/>
      <c r="H13" s="73"/>
      <c r="I13" s="73" t="s">
        <v>514</v>
      </c>
      <c r="J13" s="73"/>
      <c r="K13" s="73"/>
      <c r="L13" s="73" t="s">
        <v>515</v>
      </c>
      <c r="M13" s="73"/>
      <c r="N13" s="73"/>
      <c r="O13" s="73"/>
      <c r="P13" s="27" t="s">
        <v>59</v>
      </c>
      <c r="Q13" s="27" t="s">
        <v>516</v>
      </c>
      <c r="R13" s="27">
        <v>100</v>
      </c>
      <c r="S13" s="27">
        <v>100</v>
      </c>
      <c r="T13" s="27">
        <v>100</v>
      </c>
      <c r="U13" s="28">
        <f>IF(ISERR(T13/S13*100),"N/A",T13/S13*100)</f>
        <v>100</v>
      </c>
    </row>
    <row r="14" spans="1:34" ht="75" customHeight="1" thickTop="1" thickBot="1" x14ac:dyDescent="0.25">
      <c r="A14" s="25"/>
      <c r="B14" s="26" t="s">
        <v>78</v>
      </c>
      <c r="C14" s="73" t="s">
        <v>517</v>
      </c>
      <c r="D14" s="73"/>
      <c r="E14" s="73"/>
      <c r="F14" s="73"/>
      <c r="G14" s="73"/>
      <c r="H14" s="73"/>
      <c r="I14" s="73" t="s">
        <v>518</v>
      </c>
      <c r="J14" s="73"/>
      <c r="K14" s="73"/>
      <c r="L14" s="73" t="s">
        <v>519</v>
      </c>
      <c r="M14" s="73"/>
      <c r="N14" s="73"/>
      <c r="O14" s="73"/>
      <c r="P14" s="27" t="s">
        <v>59</v>
      </c>
      <c r="Q14" s="27" t="s">
        <v>82</v>
      </c>
      <c r="R14" s="27">
        <v>100</v>
      </c>
      <c r="S14" s="27">
        <v>100</v>
      </c>
      <c r="T14" s="27">
        <v>76</v>
      </c>
      <c r="U14" s="28">
        <f>IF(ISERR(T14/S14*100),"N/A",T14/S14*100)</f>
        <v>76</v>
      </c>
    </row>
    <row r="15" spans="1:34" ht="22.5" customHeight="1" thickTop="1" thickBot="1" x14ac:dyDescent="0.25">
      <c r="B15" s="8" t="s">
        <v>89</v>
      </c>
      <c r="C15" s="9"/>
      <c r="D15" s="9"/>
      <c r="E15" s="9"/>
      <c r="F15" s="9"/>
      <c r="G15" s="9"/>
      <c r="H15" s="10"/>
      <c r="I15" s="10"/>
      <c r="J15" s="10"/>
      <c r="K15" s="10"/>
      <c r="L15" s="10"/>
      <c r="M15" s="10"/>
      <c r="N15" s="10"/>
      <c r="O15" s="10"/>
      <c r="P15" s="10"/>
      <c r="Q15" s="10"/>
      <c r="R15" s="10"/>
      <c r="S15" s="10"/>
      <c r="T15" s="10"/>
      <c r="U15" s="11"/>
      <c r="V15" s="33"/>
    </row>
    <row r="16" spans="1:34" ht="26.25" customHeight="1" thickTop="1" x14ac:dyDescent="0.2">
      <c r="B16" s="34"/>
      <c r="C16" s="35"/>
      <c r="D16" s="35"/>
      <c r="E16" s="35"/>
      <c r="F16" s="35"/>
      <c r="G16" s="35"/>
      <c r="H16" s="36"/>
      <c r="I16" s="36"/>
      <c r="J16" s="36"/>
      <c r="K16" s="36"/>
      <c r="L16" s="36"/>
      <c r="M16" s="36"/>
      <c r="N16" s="36"/>
      <c r="O16" s="36"/>
      <c r="P16" s="37"/>
      <c r="Q16" s="38"/>
      <c r="R16" s="39" t="s">
        <v>90</v>
      </c>
      <c r="S16" s="22" t="s">
        <v>91</v>
      </c>
      <c r="T16" s="39" t="s">
        <v>92</v>
      </c>
      <c r="U16" s="22" t="s">
        <v>93</v>
      </c>
    </row>
    <row r="17" spans="2:21" ht="26.25" customHeight="1" thickBot="1" x14ac:dyDescent="0.25">
      <c r="B17" s="40"/>
      <c r="C17" s="41"/>
      <c r="D17" s="41"/>
      <c r="E17" s="41"/>
      <c r="F17" s="41"/>
      <c r="G17" s="41"/>
      <c r="H17" s="42"/>
      <c r="I17" s="42"/>
      <c r="J17" s="42"/>
      <c r="K17" s="42"/>
      <c r="L17" s="42"/>
      <c r="M17" s="42"/>
      <c r="N17" s="42"/>
      <c r="O17" s="42"/>
      <c r="P17" s="43"/>
      <c r="Q17" s="44"/>
      <c r="R17" s="45" t="s">
        <v>94</v>
      </c>
      <c r="S17" s="44" t="s">
        <v>94</v>
      </c>
      <c r="T17" s="44" t="s">
        <v>94</v>
      </c>
      <c r="U17" s="44" t="s">
        <v>95</v>
      </c>
    </row>
    <row r="18" spans="2:21" ht="13.5" customHeight="1" thickBot="1" x14ac:dyDescent="0.25">
      <c r="B18" s="66" t="s">
        <v>96</v>
      </c>
      <c r="C18" s="67"/>
      <c r="D18" s="67"/>
      <c r="E18" s="46"/>
      <c r="F18" s="46"/>
      <c r="G18" s="46"/>
      <c r="H18" s="47"/>
      <c r="I18" s="47"/>
      <c r="J18" s="47"/>
      <c r="K18" s="47"/>
      <c r="L18" s="47"/>
      <c r="M18" s="47"/>
      <c r="N18" s="47"/>
      <c r="O18" s="47"/>
      <c r="P18" s="48"/>
      <c r="Q18" s="48"/>
      <c r="R18" s="49" t="str">
        <f t="shared" ref="R18:T19" si="0">"N/D"</f>
        <v>N/D</v>
      </c>
      <c r="S18" s="49" t="str">
        <f t="shared" si="0"/>
        <v>N/D</v>
      </c>
      <c r="T18" s="49" t="str">
        <f t="shared" si="0"/>
        <v>N/D</v>
      </c>
      <c r="U18" s="50" t="str">
        <f>+IF(ISERR(T18/S18*100),"N/A",T18/S18*100)</f>
        <v>N/A</v>
      </c>
    </row>
    <row r="19" spans="2:21" ht="13.5" customHeight="1" thickBot="1" x14ac:dyDescent="0.25">
      <c r="B19" s="68" t="s">
        <v>97</v>
      </c>
      <c r="C19" s="69"/>
      <c r="D19" s="69"/>
      <c r="E19" s="51"/>
      <c r="F19" s="51"/>
      <c r="G19" s="51"/>
      <c r="H19" s="52"/>
      <c r="I19" s="52"/>
      <c r="J19" s="52"/>
      <c r="K19" s="52"/>
      <c r="L19" s="52"/>
      <c r="M19" s="52"/>
      <c r="N19" s="52"/>
      <c r="O19" s="52"/>
      <c r="P19" s="53"/>
      <c r="Q19" s="53"/>
      <c r="R19" s="49" t="str">
        <f t="shared" si="0"/>
        <v>N/D</v>
      </c>
      <c r="S19" s="49" t="str">
        <f t="shared" si="0"/>
        <v>N/D</v>
      </c>
      <c r="T19" s="49" t="str">
        <f t="shared" si="0"/>
        <v>N/D</v>
      </c>
      <c r="U19" s="50" t="str">
        <f>+IF(ISERR(T19/S19*100),"N/A",T19/S19*100)</f>
        <v>N/A</v>
      </c>
    </row>
    <row r="20" spans="2:21" ht="14.85" customHeight="1" thickTop="1" thickBot="1" x14ac:dyDescent="0.25">
      <c r="B20" s="8" t="s">
        <v>98</v>
      </c>
      <c r="C20" s="9"/>
      <c r="D20" s="9"/>
      <c r="E20" s="9"/>
      <c r="F20" s="9"/>
      <c r="G20" s="9"/>
      <c r="H20" s="10"/>
      <c r="I20" s="10"/>
      <c r="J20" s="10"/>
      <c r="K20" s="10"/>
      <c r="L20" s="10"/>
      <c r="M20" s="10"/>
      <c r="N20" s="10"/>
      <c r="O20" s="10"/>
      <c r="P20" s="10"/>
      <c r="Q20" s="10"/>
      <c r="R20" s="10"/>
      <c r="S20" s="10"/>
      <c r="T20" s="10"/>
      <c r="U20" s="11"/>
    </row>
    <row r="21" spans="2:21" ht="44.25" customHeight="1" thickTop="1" x14ac:dyDescent="0.2">
      <c r="B21" s="70" t="s">
        <v>99</v>
      </c>
      <c r="C21" s="71"/>
      <c r="D21" s="71"/>
      <c r="E21" s="71"/>
      <c r="F21" s="71"/>
      <c r="G21" s="71"/>
      <c r="H21" s="71"/>
      <c r="I21" s="71"/>
      <c r="J21" s="71"/>
      <c r="K21" s="71"/>
      <c r="L21" s="71"/>
      <c r="M21" s="71"/>
      <c r="N21" s="71"/>
      <c r="O21" s="71"/>
      <c r="P21" s="71"/>
      <c r="Q21" s="71"/>
      <c r="R21" s="71"/>
      <c r="S21" s="71"/>
      <c r="T21" s="71"/>
      <c r="U21" s="72"/>
    </row>
    <row r="22" spans="2:21" ht="70.349999999999994" customHeight="1" x14ac:dyDescent="0.2">
      <c r="B22" s="59" t="s">
        <v>520</v>
      </c>
      <c r="C22" s="60"/>
      <c r="D22" s="60"/>
      <c r="E22" s="60"/>
      <c r="F22" s="60"/>
      <c r="G22" s="60"/>
      <c r="H22" s="60"/>
      <c r="I22" s="60"/>
      <c r="J22" s="60"/>
      <c r="K22" s="60"/>
      <c r="L22" s="60"/>
      <c r="M22" s="60"/>
      <c r="N22" s="60"/>
      <c r="O22" s="60"/>
      <c r="P22" s="60"/>
      <c r="Q22" s="60"/>
      <c r="R22" s="60"/>
      <c r="S22" s="60"/>
      <c r="T22" s="60"/>
      <c r="U22" s="61"/>
    </row>
    <row r="23" spans="2:21" ht="72.95" customHeight="1" x14ac:dyDescent="0.2">
      <c r="B23" s="59" t="s">
        <v>521</v>
      </c>
      <c r="C23" s="60"/>
      <c r="D23" s="60"/>
      <c r="E23" s="60"/>
      <c r="F23" s="60"/>
      <c r="G23" s="60"/>
      <c r="H23" s="60"/>
      <c r="I23" s="60"/>
      <c r="J23" s="60"/>
      <c r="K23" s="60"/>
      <c r="L23" s="60"/>
      <c r="M23" s="60"/>
      <c r="N23" s="60"/>
      <c r="O23" s="60"/>
      <c r="P23" s="60"/>
      <c r="Q23" s="60"/>
      <c r="R23" s="60"/>
      <c r="S23" s="60"/>
      <c r="T23" s="60"/>
      <c r="U23" s="61"/>
    </row>
    <row r="24" spans="2:21" ht="17.25" customHeight="1" x14ac:dyDescent="0.2">
      <c r="B24" s="59" t="s">
        <v>522</v>
      </c>
      <c r="C24" s="60"/>
      <c r="D24" s="60"/>
      <c r="E24" s="60"/>
      <c r="F24" s="60"/>
      <c r="G24" s="60"/>
      <c r="H24" s="60"/>
      <c r="I24" s="60"/>
      <c r="J24" s="60"/>
      <c r="K24" s="60"/>
      <c r="L24" s="60"/>
      <c r="M24" s="60"/>
      <c r="N24" s="60"/>
      <c r="O24" s="60"/>
      <c r="P24" s="60"/>
      <c r="Q24" s="60"/>
      <c r="R24" s="60"/>
      <c r="S24" s="60"/>
      <c r="T24" s="60"/>
      <c r="U24" s="61"/>
    </row>
    <row r="25" spans="2:21" ht="69.95" customHeight="1" thickBot="1" x14ac:dyDescent="0.25">
      <c r="B25" s="62" t="s">
        <v>523</v>
      </c>
      <c r="C25" s="63"/>
      <c r="D25" s="63"/>
      <c r="E25" s="63"/>
      <c r="F25" s="63"/>
      <c r="G25" s="63"/>
      <c r="H25" s="63"/>
      <c r="I25" s="63"/>
      <c r="J25" s="63"/>
      <c r="K25" s="63"/>
      <c r="L25" s="63"/>
      <c r="M25" s="63"/>
      <c r="N25" s="63"/>
      <c r="O25" s="63"/>
      <c r="P25" s="63"/>
      <c r="Q25" s="63"/>
      <c r="R25" s="63"/>
      <c r="S25" s="63"/>
      <c r="T25" s="63"/>
      <c r="U25" s="64"/>
    </row>
  </sheetData>
  <mergeCells count="40">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B22:U22"/>
    <mergeCell ref="B23:U23"/>
    <mergeCell ref="B24:U24"/>
    <mergeCell ref="B25:U25"/>
    <mergeCell ref="C14:H14"/>
    <mergeCell ref="I14:K14"/>
    <mergeCell ref="L14:O14"/>
    <mergeCell ref="B18:D18"/>
    <mergeCell ref="B19:D19"/>
    <mergeCell ref="B21:U21"/>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5"/>
  <sheetViews>
    <sheetView view="pageBreakPreview" topLeftCell="A31"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98" t="s">
        <v>561</v>
      </c>
      <c r="C1" s="98"/>
      <c r="D1" s="98"/>
      <c r="E1" s="98"/>
      <c r="F1" s="98"/>
      <c r="G1" s="98"/>
      <c r="H1" s="98"/>
      <c r="I1" s="98"/>
      <c r="J1" s="98"/>
      <c r="K1" s="98"/>
      <c r="L1" s="98"/>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524</v>
      </c>
      <c r="D4" s="99" t="s">
        <v>525</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x14ac:dyDescent="0.2">
      <c r="B5" s="102" t="s">
        <v>15</v>
      </c>
      <c r="C5" s="103"/>
      <c r="D5" s="103"/>
      <c r="E5" s="103"/>
      <c r="F5" s="103"/>
      <c r="G5" s="103"/>
      <c r="H5" s="103"/>
      <c r="I5" s="103"/>
      <c r="J5" s="103"/>
      <c r="K5" s="103"/>
      <c r="L5" s="103"/>
      <c r="M5" s="103"/>
      <c r="N5" s="103"/>
      <c r="O5" s="103"/>
      <c r="P5" s="103"/>
      <c r="Q5" s="103"/>
      <c r="R5" s="103"/>
      <c r="S5" s="103"/>
      <c r="T5" s="103"/>
      <c r="U5" s="104"/>
    </row>
    <row r="6" spans="1:34" ht="60.75" customHeight="1" thickBot="1" x14ac:dyDescent="0.25">
      <c r="B6" s="17" t="s">
        <v>16</v>
      </c>
      <c r="C6" s="80" t="s">
        <v>17</v>
      </c>
      <c r="D6" s="80"/>
      <c r="E6" s="80"/>
      <c r="F6" s="80"/>
      <c r="G6" s="80"/>
      <c r="H6" s="18"/>
      <c r="I6" s="18"/>
      <c r="J6" s="18" t="s">
        <v>18</v>
      </c>
      <c r="K6" s="80" t="s">
        <v>19</v>
      </c>
      <c r="L6" s="80"/>
      <c r="M6" s="80"/>
      <c r="N6" s="19"/>
      <c r="O6" s="20" t="s">
        <v>20</v>
      </c>
      <c r="P6" s="80" t="s">
        <v>21</v>
      </c>
      <c r="Q6" s="80"/>
      <c r="R6" s="21"/>
      <c r="S6" s="20" t="s">
        <v>22</v>
      </c>
      <c r="T6" s="80" t="s">
        <v>118</v>
      </c>
      <c r="U6" s="81"/>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x14ac:dyDescent="0.2">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x14ac:dyDescent="0.25">
      <c r="B10" s="84"/>
      <c r="C10" s="89"/>
      <c r="D10" s="89"/>
      <c r="E10" s="89"/>
      <c r="F10" s="89"/>
      <c r="G10" s="89"/>
      <c r="H10" s="90"/>
      <c r="I10" s="97"/>
      <c r="J10" s="75"/>
      <c r="K10" s="75"/>
      <c r="L10" s="75"/>
      <c r="M10" s="75"/>
      <c r="N10" s="75"/>
      <c r="O10" s="75"/>
      <c r="P10" s="75"/>
      <c r="Q10" s="75"/>
      <c r="R10" s="23" t="s">
        <v>36</v>
      </c>
      <c r="S10" s="24" t="s">
        <v>37</v>
      </c>
      <c r="T10" s="75"/>
      <c r="U10" s="79"/>
    </row>
    <row r="11" spans="1:34" ht="177" customHeight="1" thickTop="1" thickBot="1" x14ac:dyDescent="0.25">
      <c r="A11" s="25"/>
      <c r="B11" s="26" t="s">
        <v>38</v>
      </c>
      <c r="C11" s="73" t="s">
        <v>526</v>
      </c>
      <c r="D11" s="73"/>
      <c r="E11" s="73"/>
      <c r="F11" s="73"/>
      <c r="G11" s="73"/>
      <c r="H11" s="73"/>
      <c r="I11" s="73" t="s">
        <v>527</v>
      </c>
      <c r="J11" s="73"/>
      <c r="K11" s="73"/>
      <c r="L11" s="73" t="s">
        <v>528</v>
      </c>
      <c r="M11" s="73"/>
      <c r="N11" s="73"/>
      <c r="O11" s="73"/>
      <c r="P11" s="27" t="s">
        <v>14</v>
      </c>
      <c r="Q11" s="27" t="s">
        <v>198</v>
      </c>
      <c r="R11" s="54" t="s">
        <v>123</v>
      </c>
      <c r="S11" s="54" t="s">
        <v>123</v>
      </c>
      <c r="T11" s="54" t="s">
        <v>123</v>
      </c>
      <c r="U11" s="28" t="str">
        <f t="shared" ref="U11:U19" si="0">IF(ISERR(T11/S11*100),"N/A",T11/S11*100)</f>
        <v>N/A</v>
      </c>
    </row>
    <row r="12" spans="1:34" ht="85.5" customHeight="1" thickTop="1" x14ac:dyDescent="0.2">
      <c r="A12" s="25"/>
      <c r="B12" s="26" t="s">
        <v>52</v>
      </c>
      <c r="C12" s="73" t="s">
        <v>529</v>
      </c>
      <c r="D12" s="73"/>
      <c r="E12" s="73"/>
      <c r="F12" s="73"/>
      <c r="G12" s="73"/>
      <c r="H12" s="73"/>
      <c r="I12" s="73" t="s">
        <v>530</v>
      </c>
      <c r="J12" s="73"/>
      <c r="K12" s="73"/>
      <c r="L12" s="73" t="s">
        <v>531</v>
      </c>
      <c r="M12" s="73"/>
      <c r="N12" s="73"/>
      <c r="O12" s="73"/>
      <c r="P12" s="27" t="s">
        <v>532</v>
      </c>
      <c r="Q12" s="27" t="s">
        <v>533</v>
      </c>
      <c r="R12" s="27">
        <v>80</v>
      </c>
      <c r="S12" s="27">
        <v>80</v>
      </c>
      <c r="T12" s="27">
        <v>85</v>
      </c>
      <c r="U12" s="28">
        <f t="shared" si="0"/>
        <v>106.25</v>
      </c>
    </row>
    <row r="13" spans="1:34" ht="48.75" customHeight="1" thickBot="1" x14ac:dyDescent="0.25">
      <c r="A13" s="25"/>
      <c r="B13" s="29" t="s">
        <v>44</v>
      </c>
      <c r="C13" s="65" t="s">
        <v>44</v>
      </c>
      <c r="D13" s="65"/>
      <c r="E13" s="65"/>
      <c r="F13" s="65"/>
      <c r="G13" s="65"/>
      <c r="H13" s="65"/>
      <c r="I13" s="65" t="s">
        <v>534</v>
      </c>
      <c r="J13" s="65"/>
      <c r="K13" s="65"/>
      <c r="L13" s="65" t="s">
        <v>535</v>
      </c>
      <c r="M13" s="65"/>
      <c r="N13" s="65"/>
      <c r="O13" s="65"/>
      <c r="P13" s="30" t="s">
        <v>59</v>
      </c>
      <c r="Q13" s="30" t="s">
        <v>43</v>
      </c>
      <c r="R13" s="30">
        <v>80.17</v>
      </c>
      <c r="S13" s="30">
        <v>80.17</v>
      </c>
      <c r="T13" s="30">
        <v>94.82</v>
      </c>
      <c r="U13" s="32">
        <f t="shared" si="0"/>
        <v>118.2736684545341</v>
      </c>
    </row>
    <row r="14" spans="1:34" ht="75" customHeight="1" thickTop="1" x14ac:dyDescent="0.2">
      <c r="A14" s="25"/>
      <c r="B14" s="26" t="s">
        <v>62</v>
      </c>
      <c r="C14" s="73" t="s">
        <v>536</v>
      </c>
      <c r="D14" s="73"/>
      <c r="E14" s="73"/>
      <c r="F14" s="73"/>
      <c r="G14" s="73"/>
      <c r="H14" s="73"/>
      <c r="I14" s="73" t="s">
        <v>537</v>
      </c>
      <c r="J14" s="73"/>
      <c r="K14" s="73"/>
      <c r="L14" s="73" t="s">
        <v>538</v>
      </c>
      <c r="M14" s="73"/>
      <c r="N14" s="73"/>
      <c r="O14" s="73"/>
      <c r="P14" s="27" t="s">
        <v>59</v>
      </c>
      <c r="Q14" s="27" t="s">
        <v>198</v>
      </c>
      <c r="R14" s="27">
        <v>75.48</v>
      </c>
      <c r="S14" s="27">
        <v>75.48</v>
      </c>
      <c r="T14" s="27">
        <v>45.59</v>
      </c>
      <c r="U14" s="28">
        <f t="shared" si="0"/>
        <v>60.400105988341281</v>
      </c>
    </row>
    <row r="15" spans="1:34" ht="38.25" customHeight="1" thickBot="1" x14ac:dyDescent="0.25">
      <c r="A15" s="25"/>
      <c r="B15" s="29" t="s">
        <v>44</v>
      </c>
      <c r="C15" s="65" t="s">
        <v>44</v>
      </c>
      <c r="D15" s="65"/>
      <c r="E15" s="65"/>
      <c r="F15" s="65"/>
      <c r="G15" s="65"/>
      <c r="H15" s="65"/>
      <c r="I15" s="65" t="s">
        <v>539</v>
      </c>
      <c r="J15" s="65"/>
      <c r="K15" s="65"/>
      <c r="L15" s="65" t="s">
        <v>540</v>
      </c>
      <c r="M15" s="65"/>
      <c r="N15" s="65"/>
      <c r="O15" s="65"/>
      <c r="P15" s="30" t="s">
        <v>59</v>
      </c>
      <c r="Q15" s="30" t="s">
        <v>43</v>
      </c>
      <c r="R15" s="30">
        <v>90</v>
      </c>
      <c r="S15" s="30">
        <v>90</v>
      </c>
      <c r="T15" s="30">
        <v>65</v>
      </c>
      <c r="U15" s="32">
        <f t="shared" si="0"/>
        <v>72.222222222222214</v>
      </c>
    </row>
    <row r="16" spans="1:34" ht="51.75" customHeight="1" thickTop="1" x14ac:dyDescent="0.2">
      <c r="A16" s="25"/>
      <c r="B16" s="26" t="s">
        <v>78</v>
      </c>
      <c r="C16" s="73" t="s">
        <v>541</v>
      </c>
      <c r="D16" s="73"/>
      <c r="E16" s="73"/>
      <c r="F16" s="73"/>
      <c r="G16" s="73"/>
      <c r="H16" s="73"/>
      <c r="I16" s="73" t="s">
        <v>542</v>
      </c>
      <c r="J16" s="73"/>
      <c r="K16" s="73"/>
      <c r="L16" s="73" t="s">
        <v>543</v>
      </c>
      <c r="M16" s="73"/>
      <c r="N16" s="73"/>
      <c r="O16" s="73"/>
      <c r="P16" s="27" t="s">
        <v>59</v>
      </c>
      <c r="Q16" s="27" t="s">
        <v>544</v>
      </c>
      <c r="R16" s="27">
        <v>100</v>
      </c>
      <c r="S16" s="27">
        <v>100</v>
      </c>
      <c r="T16" s="27">
        <v>82</v>
      </c>
      <c r="U16" s="28">
        <f t="shared" si="0"/>
        <v>82</v>
      </c>
    </row>
    <row r="17" spans="1:22" ht="93" customHeight="1" x14ac:dyDescent="0.2">
      <c r="A17" s="25"/>
      <c r="B17" s="29" t="s">
        <v>44</v>
      </c>
      <c r="C17" s="65" t="s">
        <v>44</v>
      </c>
      <c r="D17" s="65"/>
      <c r="E17" s="65"/>
      <c r="F17" s="65"/>
      <c r="G17" s="65"/>
      <c r="H17" s="65"/>
      <c r="I17" s="65" t="s">
        <v>545</v>
      </c>
      <c r="J17" s="65"/>
      <c r="K17" s="65"/>
      <c r="L17" s="65" t="s">
        <v>546</v>
      </c>
      <c r="M17" s="65"/>
      <c r="N17" s="65"/>
      <c r="O17" s="65"/>
      <c r="P17" s="30" t="s">
        <v>59</v>
      </c>
      <c r="Q17" s="30" t="s">
        <v>198</v>
      </c>
      <c r="R17" s="30">
        <v>80.319999999999993</v>
      </c>
      <c r="S17" s="30">
        <v>80.319999999999993</v>
      </c>
      <c r="T17" s="30">
        <v>93.44</v>
      </c>
      <c r="U17" s="32">
        <f t="shared" si="0"/>
        <v>116.33466135458168</v>
      </c>
    </row>
    <row r="18" spans="1:22" ht="50.25" customHeight="1" x14ac:dyDescent="0.2">
      <c r="A18" s="25"/>
      <c r="B18" s="29" t="s">
        <v>44</v>
      </c>
      <c r="C18" s="65" t="s">
        <v>547</v>
      </c>
      <c r="D18" s="65"/>
      <c r="E18" s="65"/>
      <c r="F18" s="65"/>
      <c r="G18" s="65"/>
      <c r="H18" s="65"/>
      <c r="I18" s="65" t="s">
        <v>548</v>
      </c>
      <c r="J18" s="65"/>
      <c r="K18" s="65"/>
      <c r="L18" s="65" t="s">
        <v>549</v>
      </c>
      <c r="M18" s="65"/>
      <c r="N18" s="65"/>
      <c r="O18" s="65"/>
      <c r="P18" s="30" t="s">
        <v>59</v>
      </c>
      <c r="Q18" s="30" t="s">
        <v>431</v>
      </c>
      <c r="R18" s="30">
        <v>80</v>
      </c>
      <c r="S18" s="30">
        <v>80</v>
      </c>
      <c r="T18" s="30">
        <v>73.349999999999994</v>
      </c>
      <c r="U18" s="32">
        <f t="shared" si="0"/>
        <v>91.687499999999986</v>
      </c>
    </row>
    <row r="19" spans="1:22" ht="75" customHeight="1" thickBot="1" x14ac:dyDescent="0.25">
      <c r="A19" s="25"/>
      <c r="B19" s="29" t="s">
        <v>44</v>
      </c>
      <c r="C19" s="65" t="s">
        <v>44</v>
      </c>
      <c r="D19" s="65"/>
      <c r="E19" s="65"/>
      <c r="F19" s="65"/>
      <c r="G19" s="65"/>
      <c r="H19" s="65"/>
      <c r="I19" s="65" t="s">
        <v>550</v>
      </c>
      <c r="J19" s="65"/>
      <c r="K19" s="65"/>
      <c r="L19" s="65" t="s">
        <v>551</v>
      </c>
      <c r="M19" s="65"/>
      <c r="N19" s="65"/>
      <c r="O19" s="65"/>
      <c r="P19" s="30" t="s">
        <v>59</v>
      </c>
      <c r="Q19" s="30" t="s">
        <v>516</v>
      </c>
      <c r="R19" s="30">
        <v>50</v>
      </c>
      <c r="S19" s="30">
        <v>50</v>
      </c>
      <c r="T19" s="30">
        <v>25</v>
      </c>
      <c r="U19" s="32">
        <f t="shared" si="0"/>
        <v>50</v>
      </c>
    </row>
    <row r="20" spans="1:22" ht="22.5" customHeight="1" thickTop="1" thickBot="1" x14ac:dyDescent="0.25">
      <c r="B20" s="8" t="s">
        <v>89</v>
      </c>
      <c r="C20" s="9"/>
      <c r="D20" s="9"/>
      <c r="E20" s="9"/>
      <c r="F20" s="9"/>
      <c r="G20" s="9"/>
      <c r="H20" s="10"/>
      <c r="I20" s="10"/>
      <c r="J20" s="10"/>
      <c r="K20" s="10"/>
      <c r="L20" s="10"/>
      <c r="M20" s="10"/>
      <c r="N20" s="10"/>
      <c r="O20" s="10"/>
      <c r="P20" s="10"/>
      <c r="Q20" s="10"/>
      <c r="R20" s="10"/>
      <c r="S20" s="10"/>
      <c r="T20" s="10"/>
      <c r="U20" s="11"/>
      <c r="V20" s="33"/>
    </row>
    <row r="21" spans="1:22" ht="26.25" customHeight="1" thickTop="1" x14ac:dyDescent="0.2">
      <c r="B21" s="34"/>
      <c r="C21" s="35"/>
      <c r="D21" s="35"/>
      <c r="E21" s="35"/>
      <c r="F21" s="35"/>
      <c r="G21" s="35"/>
      <c r="H21" s="36"/>
      <c r="I21" s="36"/>
      <c r="J21" s="36"/>
      <c r="K21" s="36"/>
      <c r="L21" s="36"/>
      <c r="M21" s="36"/>
      <c r="N21" s="36"/>
      <c r="O21" s="36"/>
      <c r="P21" s="37"/>
      <c r="Q21" s="38"/>
      <c r="R21" s="39" t="s">
        <v>90</v>
      </c>
      <c r="S21" s="22" t="s">
        <v>91</v>
      </c>
      <c r="T21" s="39" t="s">
        <v>92</v>
      </c>
      <c r="U21" s="22" t="s">
        <v>93</v>
      </c>
    </row>
    <row r="22" spans="1:22" ht="26.25" customHeight="1" thickBot="1" x14ac:dyDescent="0.25">
      <c r="B22" s="40"/>
      <c r="C22" s="41"/>
      <c r="D22" s="41"/>
      <c r="E22" s="41"/>
      <c r="F22" s="41"/>
      <c r="G22" s="41"/>
      <c r="H22" s="42"/>
      <c r="I22" s="42"/>
      <c r="J22" s="42"/>
      <c r="K22" s="42"/>
      <c r="L22" s="42"/>
      <c r="M22" s="42"/>
      <c r="N22" s="42"/>
      <c r="O22" s="42"/>
      <c r="P22" s="43"/>
      <c r="Q22" s="44"/>
      <c r="R22" s="45" t="s">
        <v>94</v>
      </c>
      <c r="S22" s="44" t="s">
        <v>94</v>
      </c>
      <c r="T22" s="44" t="s">
        <v>94</v>
      </c>
      <c r="U22" s="44" t="s">
        <v>95</v>
      </c>
    </row>
    <row r="23" spans="1:22" ht="13.5" customHeight="1" thickBot="1" x14ac:dyDescent="0.25">
      <c r="B23" s="66" t="s">
        <v>96</v>
      </c>
      <c r="C23" s="67"/>
      <c r="D23" s="67"/>
      <c r="E23" s="46"/>
      <c r="F23" s="46"/>
      <c r="G23" s="46"/>
      <c r="H23" s="47"/>
      <c r="I23" s="47"/>
      <c r="J23" s="47"/>
      <c r="K23" s="47"/>
      <c r="L23" s="47"/>
      <c r="M23" s="47"/>
      <c r="N23" s="47"/>
      <c r="O23" s="47"/>
      <c r="P23" s="48"/>
      <c r="Q23" s="48"/>
      <c r="R23" s="49" t="str">
        <f t="shared" ref="R23:T24" si="1">"N/D"</f>
        <v>N/D</v>
      </c>
      <c r="S23" s="49" t="str">
        <f t="shared" si="1"/>
        <v>N/D</v>
      </c>
      <c r="T23" s="49" t="str">
        <f t="shared" si="1"/>
        <v>N/D</v>
      </c>
      <c r="U23" s="50" t="str">
        <f>+IF(ISERR(T23/S23*100),"N/A",T23/S23*100)</f>
        <v>N/A</v>
      </c>
    </row>
    <row r="24" spans="1:22" ht="13.5" customHeight="1" thickBot="1" x14ac:dyDescent="0.25">
      <c r="B24" s="68" t="s">
        <v>97</v>
      </c>
      <c r="C24" s="69"/>
      <c r="D24" s="69"/>
      <c r="E24" s="51"/>
      <c r="F24" s="51"/>
      <c r="G24" s="51"/>
      <c r="H24" s="52"/>
      <c r="I24" s="52"/>
      <c r="J24" s="52"/>
      <c r="K24" s="52"/>
      <c r="L24" s="52"/>
      <c r="M24" s="52"/>
      <c r="N24" s="52"/>
      <c r="O24" s="52"/>
      <c r="P24" s="53"/>
      <c r="Q24" s="53"/>
      <c r="R24" s="49" t="str">
        <f t="shared" si="1"/>
        <v>N/D</v>
      </c>
      <c r="S24" s="49" t="str">
        <f t="shared" si="1"/>
        <v>N/D</v>
      </c>
      <c r="T24" s="49" t="str">
        <f t="shared" si="1"/>
        <v>N/D</v>
      </c>
      <c r="U24" s="50" t="str">
        <f>+IF(ISERR(T24/S24*100),"N/A",T24/S24*100)</f>
        <v>N/A</v>
      </c>
    </row>
    <row r="25" spans="1:22" ht="14.85" customHeight="1" thickTop="1" thickBot="1" x14ac:dyDescent="0.25">
      <c r="B25" s="8" t="s">
        <v>98</v>
      </c>
      <c r="C25" s="9"/>
      <c r="D25" s="9"/>
      <c r="E25" s="9"/>
      <c r="F25" s="9"/>
      <c r="G25" s="9"/>
      <c r="H25" s="10"/>
      <c r="I25" s="10"/>
      <c r="J25" s="10"/>
      <c r="K25" s="10"/>
      <c r="L25" s="10"/>
      <c r="M25" s="10"/>
      <c r="N25" s="10"/>
      <c r="O25" s="10"/>
      <c r="P25" s="10"/>
      <c r="Q25" s="10"/>
      <c r="R25" s="10"/>
      <c r="S25" s="10"/>
      <c r="T25" s="10"/>
      <c r="U25" s="11"/>
    </row>
    <row r="26" spans="1:22" ht="44.25" customHeight="1" thickTop="1" x14ac:dyDescent="0.2">
      <c r="B26" s="70" t="s">
        <v>99</v>
      </c>
      <c r="C26" s="71"/>
      <c r="D26" s="71"/>
      <c r="E26" s="71"/>
      <c r="F26" s="71"/>
      <c r="G26" s="71"/>
      <c r="H26" s="71"/>
      <c r="I26" s="71"/>
      <c r="J26" s="71"/>
      <c r="K26" s="71"/>
      <c r="L26" s="71"/>
      <c r="M26" s="71"/>
      <c r="N26" s="71"/>
      <c r="O26" s="71"/>
      <c r="P26" s="71"/>
      <c r="Q26" s="71"/>
      <c r="R26" s="71"/>
      <c r="S26" s="71"/>
      <c r="T26" s="71"/>
      <c r="U26" s="72"/>
    </row>
    <row r="27" spans="1:22" ht="53.25" customHeight="1" x14ac:dyDescent="0.2">
      <c r="B27" s="59" t="s">
        <v>552</v>
      </c>
      <c r="C27" s="60"/>
      <c r="D27" s="60"/>
      <c r="E27" s="60"/>
      <c r="F27" s="60"/>
      <c r="G27" s="60"/>
      <c r="H27" s="60"/>
      <c r="I27" s="60"/>
      <c r="J27" s="60"/>
      <c r="K27" s="60"/>
      <c r="L27" s="60"/>
      <c r="M27" s="60"/>
      <c r="N27" s="60"/>
      <c r="O27" s="60"/>
      <c r="P27" s="60"/>
      <c r="Q27" s="60"/>
      <c r="R27" s="60"/>
      <c r="S27" s="60"/>
      <c r="T27" s="60"/>
      <c r="U27" s="61"/>
    </row>
    <row r="28" spans="1:22" ht="77.25" customHeight="1" x14ac:dyDescent="0.2">
      <c r="B28" s="59" t="s">
        <v>553</v>
      </c>
      <c r="C28" s="60"/>
      <c r="D28" s="60"/>
      <c r="E28" s="60"/>
      <c r="F28" s="60"/>
      <c r="G28" s="60"/>
      <c r="H28" s="60"/>
      <c r="I28" s="60"/>
      <c r="J28" s="60"/>
      <c r="K28" s="60"/>
      <c r="L28" s="60"/>
      <c r="M28" s="60"/>
      <c r="N28" s="60"/>
      <c r="O28" s="60"/>
      <c r="P28" s="60"/>
      <c r="Q28" s="60"/>
      <c r="R28" s="60"/>
      <c r="S28" s="60"/>
      <c r="T28" s="60"/>
      <c r="U28" s="61"/>
    </row>
    <row r="29" spans="1:22" ht="134.25" customHeight="1" x14ac:dyDescent="0.2">
      <c r="B29" s="59" t="s">
        <v>554</v>
      </c>
      <c r="C29" s="60"/>
      <c r="D29" s="60"/>
      <c r="E29" s="60"/>
      <c r="F29" s="60"/>
      <c r="G29" s="60"/>
      <c r="H29" s="60"/>
      <c r="I29" s="60"/>
      <c r="J29" s="60"/>
      <c r="K29" s="60"/>
      <c r="L29" s="60"/>
      <c r="M29" s="60"/>
      <c r="N29" s="60"/>
      <c r="O29" s="60"/>
      <c r="P29" s="60"/>
      <c r="Q29" s="60"/>
      <c r="R29" s="60"/>
      <c r="S29" s="60"/>
      <c r="T29" s="60"/>
      <c r="U29" s="61"/>
    </row>
    <row r="30" spans="1:22" ht="243.75" customHeight="1" x14ac:dyDescent="0.2">
      <c r="B30" s="59" t="s">
        <v>555</v>
      </c>
      <c r="C30" s="60"/>
      <c r="D30" s="60"/>
      <c r="E30" s="60"/>
      <c r="F30" s="60"/>
      <c r="G30" s="60"/>
      <c r="H30" s="60"/>
      <c r="I30" s="60"/>
      <c r="J30" s="60"/>
      <c r="K30" s="60"/>
      <c r="L30" s="60"/>
      <c r="M30" s="60"/>
      <c r="N30" s="60"/>
      <c r="O30" s="60"/>
      <c r="P30" s="60"/>
      <c r="Q30" s="60"/>
      <c r="R30" s="60"/>
      <c r="S30" s="60"/>
      <c r="T30" s="60"/>
      <c r="U30" s="61"/>
    </row>
    <row r="31" spans="1:22" ht="62.25" customHeight="1" x14ac:dyDescent="0.2">
      <c r="B31" s="59" t="s">
        <v>556</v>
      </c>
      <c r="C31" s="60"/>
      <c r="D31" s="60"/>
      <c r="E31" s="60"/>
      <c r="F31" s="60"/>
      <c r="G31" s="60"/>
      <c r="H31" s="60"/>
      <c r="I31" s="60"/>
      <c r="J31" s="60"/>
      <c r="K31" s="60"/>
      <c r="L31" s="60"/>
      <c r="M31" s="60"/>
      <c r="N31" s="60"/>
      <c r="O31" s="60"/>
      <c r="P31" s="60"/>
      <c r="Q31" s="60"/>
      <c r="R31" s="60"/>
      <c r="S31" s="60"/>
      <c r="T31" s="60"/>
      <c r="U31" s="61"/>
    </row>
    <row r="32" spans="1:22" ht="62.25" customHeight="1" x14ac:dyDescent="0.2">
      <c r="B32" s="59" t="s">
        <v>557</v>
      </c>
      <c r="C32" s="60"/>
      <c r="D32" s="60"/>
      <c r="E32" s="60"/>
      <c r="F32" s="60"/>
      <c r="G32" s="60"/>
      <c r="H32" s="60"/>
      <c r="I32" s="60"/>
      <c r="J32" s="60"/>
      <c r="K32" s="60"/>
      <c r="L32" s="60"/>
      <c r="M32" s="60"/>
      <c r="N32" s="60"/>
      <c r="O32" s="60"/>
      <c r="P32" s="60"/>
      <c r="Q32" s="60"/>
      <c r="R32" s="60"/>
      <c r="S32" s="60"/>
      <c r="T32" s="60"/>
      <c r="U32" s="61"/>
    </row>
    <row r="33" spans="2:21" ht="64.5" customHeight="1" x14ac:dyDescent="0.2">
      <c r="B33" s="59" t="s">
        <v>558</v>
      </c>
      <c r="C33" s="60"/>
      <c r="D33" s="60"/>
      <c r="E33" s="60"/>
      <c r="F33" s="60"/>
      <c r="G33" s="60"/>
      <c r="H33" s="60"/>
      <c r="I33" s="60"/>
      <c r="J33" s="60"/>
      <c r="K33" s="60"/>
      <c r="L33" s="60"/>
      <c r="M33" s="60"/>
      <c r="N33" s="60"/>
      <c r="O33" s="60"/>
      <c r="P33" s="60"/>
      <c r="Q33" s="60"/>
      <c r="R33" s="60"/>
      <c r="S33" s="60"/>
      <c r="T33" s="60"/>
      <c r="U33" s="61"/>
    </row>
    <row r="34" spans="2:21" ht="69.75" customHeight="1" x14ac:dyDescent="0.2">
      <c r="B34" s="59" t="s">
        <v>559</v>
      </c>
      <c r="C34" s="60"/>
      <c r="D34" s="60"/>
      <c r="E34" s="60"/>
      <c r="F34" s="60"/>
      <c r="G34" s="60"/>
      <c r="H34" s="60"/>
      <c r="I34" s="60"/>
      <c r="J34" s="60"/>
      <c r="K34" s="60"/>
      <c r="L34" s="60"/>
      <c r="M34" s="60"/>
      <c r="N34" s="60"/>
      <c r="O34" s="60"/>
      <c r="P34" s="60"/>
      <c r="Q34" s="60"/>
      <c r="R34" s="60"/>
      <c r="S34" s="60"/>
      <c r="T34" s="60"/>
      <c r="U34" s="61"/>
    </row>
    <row r="35" spans="2:21" ht="216.75" customHeight="1" thickBot="1" x14ac:dyDescent="0.25">
      <c r="B35" s="62" t="s">
        <v>560</v>
      </c>
      <c r="C35" s="63"/>
      <c r="D35" s="63"/>
      <c r="E35" s="63"/>
      <c r="F35" s="63"/>
      <c r="G35" s="63"/>
      <c r="H35" s="63"/>
      <c r="I35" s="63"/>
      <c r="J35" s="63"/>
      <c r="K35" s="63"/>
      <c r="L35" s="63"/>
      <c r="M35" s="63"/>
      <c r="N35" s="63"/>
      <c r="O35" s="63"/>
      <c r="P35" s="63"/>
      <c r="Q35" s="63"/>
      <c r="R35" s="63"/>
      <c r="S35" s="63"/>
      <c r="T35" s="63"/>
      <c r="U35" s="64"/>
    </row>
  </sheetData>
  <mergeCells count="60">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C16:H16"/>
    <mergeCell ref="I16:K16"/>
    <mergeCell ref="L16:O16"/>
    <mergeCell ref="C17:H17"/>
    <mergeCell ref="I17:K17"/>
    <mergeCell ref="L17:O17"/>
    <mergeCell ref="C18:H18"/>
    <mergeCell ref="I18:K18"/>
    <mergeCell ref="L18:O18"/>
    <mergeCell ref="C19:H19"/>
    <mergeCell ref="I19:K19"/>
    <mergeCell ref="L19:O19"/>
    <mergeCell ref="B35:U35"/>
    <mergeCell ref="B23:D23"/>
    <mergeCell ref="B24:D24"/>
    <mergeCell ref="B26:U26"/>
    <mergeCell ref="B27:U27"/>
    <mergeCell ref="B28:U28"/>
    <mergeCell ref="B29:U29"/>
    <mergeCell ref="B30:U30"/>
    <mergeCell ref="B31:U31"/>
    <mergeCell ref="B32:U32"/>
    <mergeCell ref="B33:U33"/>
    <mergeCell ref="B34:U34"/>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49"/>
  <sheetViews>
    <sheetView view="pageBreakPreview" zoomScale="80" zoomScaleNormal="80" zoomScaleSheetLayoutView="80" workbookViewId="0">
      <selection activeCell="B48" sqref="B48:U48"/>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98" t="s">
        <v>561</v>
      </c>
      <c r="C1" s="98"/>
      <c r="D1" s="98"/>
      <c r="E1" s="98"/>
      <c r="F1" s="98"/>
      <c r="G1" s="98"/>
      <c r="H1" s="98"/>
      <c r="I1" s="98"/>
      <c r="J1" s="98"/>
      <c r="K1" s="98"/>
      <c r="L1" s="98"/>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7</v>
      </c>
      <c r="D4" s="99" t="s">
        <v>8</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x14ac:dyDescent="0.2">
      <c r="B5" s="102" t="s">
        <v>15</v>
      </c>
      <c r="C5" s="103"/>
      <c r="D5" s="103"/>
      <c r="E5" s="103"/>
      <c r="F5" s="103"/>
      <c r="G5" s="103"/>
      <c r="H5" s="103"/>
      <c r="I5" s="103"/>
      <c r="J5" s="103"/>
      <c r="K5" s="103"/>
      <c r="L5" s="103"/>
      <c r="M5" s="103"/>
      <c r="N5" s="103"/>
      <c r="O5" s="103"/>
      <c r="P5" s="103"/>
      <c r="Q5" s="103"/>
      <c r="R5" s="103"/>
      <c r="S5" s="103"/>
      <c r="T5" s="103"/>
      <c r="U5" s="104"/>
    </row>
    <row r="6" spans="1:34" ht="47.25" customHeight="1" thickBot="1" x14ac:dyDescent="0.25">
      <c r="B6" s="17" t="s">
        <v>16</v>
      </c>
      <c r="C6" s="80" t="s">
        <v>17</v>
      </c>
      <c r="D6" s="80"/>
      <c r="E6" s="80"/>
      <c r="F6" s="80"/>
      <c r="G6" s="80"/>
      <c r="H6" s="18"/>
      <c r="I6" s="18"/>
      <c r="J6" s="18" t="s">
        <v>18</v>
      </c>
      <c r="K6" s="80" t="s">
        <v>19</v>
      </c>
      <c r="L6" s="80"/>
      <c r="M6" s="80"/>
      <c r="N6" s="19"/>
      <c r="O6" s="20" t="s">
        <v>20</v>
      </c>
      <c r="P6" s="80" t="s">
        <v>21</v>
      </c>
      <c r="Q6" s="80"/>
      <c r="R6" s="21"/>
      <c r="S6" s="20" t="s">
        <v>22</v>
      </c>
      <c r="T6" s="80" t="s">
        <v>23</v>
      </c>
      <c r="U6" s="81"/>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x14ac:dyDescent="0.2">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x14ac:dyDescent="0.25">
      <c r="B10" s="84"/>
      <c r="C10" s="89"/>
      <c r="D10" s="89"/>
      <c r="E10" s="89"/>
      <c r="F10" s="89"/>
      <c r="G10" s="89"/>
      <c r="H10" s="90"/>
      <c r="I10" s="97"/>
      <c r="J10" s="75"/>
      <c r="K10" s="75"/>
      <c r="L10" s="75"/>
      <c r="M10" s="75"/>
      <c r="N10" s="75"/>
      <c r="O10" s="75"/>
      <c r="P10" s="75"/>
      <c r="Q10" s="75"/>
      <c r="R10" s="23" t="s">
        <v>36</v>
      </c>
      <c r="S10" s="24" t="s">
        <v>37</v>
      </c>
      <c r="T10" s="75"/>
      <c r="U10" s="79"/>
    </row>
    <row r="11" spans="1:34" ht="87" customHeight="1" thickTop="1" x14ac:dyDescent="0.2">
      <c r="A11" s="25"/>
      <c r="B11" s="26" t="s">
        <v>38</v>
      </c>
      <c r="C11" s="73" t="s">
        <v>39</v>
      </c>
      <c r="D11" s="73"/>
      <c r="E11" s="73"/>
      <c r="F11" s="73"/>
      <c r="G11" s="73"/>
      <c r="H11" s="73"/>
      <c r="I11" s="73" t="s">
        <v>40</v>
      </c>
      <c r="J11" s="73"/>
      <c r="K11" s="73"/>
      <c r="L11" s="73" t="s">
        <v>41</v>
      </c>
      <c r="M11" s="73"/>
      <c r="N11" s="73"/>
      <c r="O11" s="73"/>
      <c r="P11" s="27" t="s">
        <v>42</v>
      </c>
      <c r="Q11" s="27" t="s">
        <v>43</v>
      </c>
      <c r="R11" s="27">
        <v>9.5</v>
      </c>
      <c r="S11" s="27">
        <v>9.5</v>
      </c>
      <c r="T11" s="27">
        <v>8.4</v>
      </c>
      <c r="U11" s="28">
        <f>IF(ISERR((S11-T11)*100/S11+100),"N/A",(S11-T11)*100/S11+100)</f>
        <v>111.57894736842105</v>
      </c>
    </row>
    <row r="12" spans="1:34" ht="117.75" customHeight="1" x14ac:dyDescent="0.2">
      <c r="A12" s="25"/>
      <c r="B12" s="29" t="s">
        <v>44</v>
      </c>
      <c r="C12" s="65" t="s">
        <v>44</v>
      </c>
      <c r="D12" s="65"/>
      <c r="E12" s="65"/>
      <c r="F12" s="65"/>
      <c r="G12" s="65"/>
      <c r="H12" s="65"/>
      <c r="I12" s="65" t="s">
        <v>45</v>
      </c>
      <c r="J12" s="65"/>
      <c r="K12" s="65"/>
      <c r="L12" s="65" t="s">
        <v>46</v>
      </c>
      <c r="M12" s="65"/>
      <c r="N12" s="65"/>
      <c r="O12" s="65"/>
      <c r="P12" s="30" t="s">
        <v>47</v>
      </c>
      <c r="Q12" s="30" t="s">
        <v>43</v>
      </c>
      <c r="R12" s="31">
        <v>78.53</v>
      </c>
      <c r="S12" s="31">
        <v>78.53</v>
      </c>
      <c r="T12" s="31">
        <v>78.56</v>
      </c>
      <c r="U12" s="32">
        <f>IF(ISERR(T12/S12*100),"N/A",T12/S12*100)</f>
        <v>100.03820196103402</v>
      </c>
    </row>
    <row r="13" spans="1:34" ht="88.5" customHeight="1" x14ac:dyDescent="0.2">
      <c r="A13" s="25"/>
      <c r="B13" s="29" t="s">
        <v>44</v>
      </c>
      <c r="C13" s="65" t="s">
        <v>44</v>
      </c>
      <c r="D13" s="65"/>
      <c r="E13" s="65"/>
      <c r="F13" s="65"/>
      <c r="G13" s="65"/>
      <c r="H13" s="65"/>
      <c r="I13" s="65" t="s">
        <v>48</v>
      </c>
      <c r="J13" s="65"/>
      <c r="K13" s="65"/>
      <c r="L13" s="65" t="s">
        <v>49</v>
      </c>
      <c r="M13" s="65"/>
      <c r="N13" s="65"/>
      <c r="O13" s="65"/>
      <c r="P13" s="30" t="s">
        <v>42</v>
      </c>
      <c r="Q13" s="30" t="s">
        <v>43</v>
      </c>
      <c r="R13" s="30">
        <v>5</v>
      </c>
      <c r="S13" s="30">
        <v>5</v>
      </c>
      <c r="T13" s="30">
        <v>4.4000000000000004</v>
      </c>
      <c r="U13" s="32">
        <f>IF(ISERR((S13-T13)*100/S13+100),"N/A",(S13-T13)*100/S13+100)</f>
        <v>112</v>
      </c>
    </row>
    <row r="14" spans="1:34" ht="86.25" customHeight="1" thickBot="1" x14ac:dyDescent="0.25">
      <c r="A14" s="25"/>
      <c r="B14" s="29" t="s">
        <v>44</v>
      </c>
      <c r="C14" s="65" t="s">
        <v>44</v>
      </c>
      <c r="D14" s="65"/>
      <c r="E14" s="65"/>
      <c r="F14" s="65"/>
      <c r="G14" s="65"/>
      <c r="H14" s="65"/>
      <c r="I14" s="65" t="s">
        <v>50</v>
      </c>
      <c r="J14" s="65"/>
      <c r="K14" s="65"/>
      <c r="L14" s="65" t="s">
        <v>51</v>
      </c>
      <c r="M14" s="65"/>
      <c r="N14" s="65"/>
      <c r="O14" s="65"/>
      <c r="P14" s="30" t="s">
        <v>42</v>
      </c>
      <c r="Q14" s="30" t="s">
        <v>43</v>
      </c>
      <c r="R14" s="30">
        <v>0.84</v>
      </c>
      <c r="S14" s="30">
        <v>0.84</v>
      </c>
      <c r="T14" s="30">
        <v>0.87</v>
      </c>
      <c r="U14" s="32">
        <f>IF(ISERR((S14-T14)*100/S14+100),"N/A",(S14-T14)*100/S14+100)</f>
        <v>96.428571428571431</v>
      </c>
    </row>
    <row r="15" spans="1:34" ht="75" customHeight="1" thickTop="1" x14ac:dyDescent="0.2">
      <c r="A15" s="25"/>
      <c r="B15" s="26" t="s">
        <v>52</v>
      </c>
      <c r="C15" s="73" t="s">
        <v>53</v>
      </c>
      <c r="D15" s="73"/>
      <c r="E15" s="73"/>
      <c r="F15" s="73"/>
      <c r="G15" s="73"/>
      <c r="H15" s="73"/>
      <c r="I15" s="73" t="s">
        <v>54</v>
      </c>
      <c r="J15" s="73"/>
      <c r="K15" s="73"/>
      <c r="L15" s="73" t="s">
        <v>55</v>
      </c>
      <c r="M15" s="73"/>
      <c r="N15" s="73"/>
      <c r="O15" s="73"/>
      <c r="P15" s="27" t="s">
        <v>56</v>
      </c>
      <c r="Q15" s="27" t="s">
        <v>43</v>
      </c>
      <c r="R15" s="27">
        <v>10.1</v>
      </c>
      <c r="S15" s="27">
        <v>10.1</v>
      </c>
      <c r="T15" s="27">
        <v>9.6999999999999993</v>
      </c>
      <c r="U15" s="28">
        <f>IF(ISERR((S15-T15)*100/S15+100),"N/A",(S15-T15)*100/S15+100)</f>
        <v>103.96039603960396</v>
      </c>
    </row>
    <row r="16" spans="1:34" ht="75" customHeight="1" x14ac:dyDescent="0.2">
      <c r="A16" s="25"/>
      <c r="B16" s="29" t="s">
        <v>44</v>
      </c>
      <c r="C16" s="65" t="s">
        <v>44</v>
      </c>
      <c r="D16" s="65"/>
      <c r="E16" s="65"/>
      <c r="F16" s="65"/>
      <c r="G16" s="65"/>
      <c r="H16" s="65"/>
      <c r="I16" s="65" t="s">
        <v>57</v>
      </c>
      <c r="J16" s="65"/>
      <c r="K16" s="65"/>
      <c r="L16" s="65" t="s">
        <v>58</v>
      </c>
      <c r="M16" s="65"/>
      <c r="N16" s="65"/>
      <c r="O16" s="65"/>
      <c r="P16" s="30" t="s">
        <v>59</v>
      </c>
      <c r="Q16" s="30" t="s">
        <v>43</v>
      </c>
      <c r="R16" s="30">
        <v>60</v>
      </c>
      <c r="S16" s="30">
        <v>60</v>
      </c>
      <c r="T16" s="30">
        <v>57.7</v>
      </c>
      <c r="U16" s="32">
        <f>IF(ISERR(T16/S16*100),"N/A",T16/S16*100)</f>
        <v>96.166666666666671</v>
      </c>
    </row>
    <row r="17" spans="1:22" ht="108" customHeight="1" thickBot="1" x14ac:dyDescent="0.25">
      <c r="A17" s="25"/>
      <c r="B17" s="29" t="s">
        <v>44</v>
      </c>
      <c r="C17" s="65" t="s">
        <v>44</v>
      </c>
      <c r="D17" s="65"/>
      <c r="E17" s="65"/>
      <c r="F17" s="65"/>
      <c r="G17" s="65"/>
      <c r="H17" s="65"/>
      <c r="I17" s="65" t="s">
        <v>60</v>
      </c>
      <c r="J17" s="65"/>
      <c r="K17" s="65"/>
      <c r="L17" s="65" t="s">
        <v>61</v>
      </c>
      <c r="M17" s="65"/>
      <c r="N17" s="65"/>
      <c r="O17" s="65"/>
      <c r="P17" s="30" t="s">
        <v>59</v>
      </c>
      <c r="Q17" s="30" t="s">
        <v>43</v>
      </c>
      <c r="R17" s="30">
        <v>12.9</v>
      </c>
      <c r="S17" s="30">
        <v>12.9</v>
      </c>
      <c r="T17" s="30">
        <v>12.4</v>
      </c>
      <c r="U17" s="32">
        <f>IF(ISERR((S17-T17)*100/S17+100),"N/A",(S17-T17)*100/S17+100)</f>
        <v>103.87596899224806</v>
      </c>
    </row>
    <row r="18" spans="1:22" ht="75" customHeight="1" thickTop="1" x14ac:dyDescent="0.2">
      <c r="A18" s="25"/>
      <c r="B18" s="26" t="s">
        <v>62</v>
      </c>
      <c r="C18" s="73" t="s">
        <v>63</v>
      </c>
      <c r="D18" s="73"/>
      <c r="E18" s="73"/>
      <c r="F18" s="73"/>
      <c r="G18" s="73"/>
      <c r="H18" s="73"/>
      <c r="I18" s="73" t="s">
        <v>64</v>
      </c>
      <c r="J18" s="73"/>
      <c r="K18" s="73"/>
      <c r="L18" s="73" t="s">
        <v>65</v>
      </c>
      <c r="M18" s="73"/>
      <c r="N18" s="73"/>
      <c r="O18" s="73"/>
      <c r="P18" s="27" t="s">
        <v>59</v>
      </c>
      <c r="Q18" s="27" t="s">
        <v>66</v>
      </c>
      <c r="R18" s="27">
        <v>97.7</v>
      </c>
      <c r="S18" s="27">
        <v>97.7</v>
      </c>
      <c r="T18" s="27">
        <v>91.4</v>
      </c>
      <c r="U18" s="28">
        <f t="shared" ref="U18:U26" si="0">IF(ISERR(T18/S18*100),"N/A",T18/S18*100)</f>
        <v>93.551688843398168</v>
      </c>
    </row>
    <row r="19" spans="1:22" ht="75" customHeight="1" x14ac:dyDescent="0.2">
      <c r="A19" s="25"/>
      <c r="B19" s="29" t="s">
        <v>44</v>
      </c>
      <c r="C19" s="65" t="s">
        <v>67</v>
      </c>
      <c r="D19" s="65"/>
      <c r="E19" s="65"/>
      <c r="F19" s="65"/>
      <c r="G19" s="65"/>
      <c r="H19" s="65"/>
      <c r="I19" s="65" t="s">
        <v>68</v>
      </c>
      <c r="J19" s="65"/>
      <c r="K19" s="65"/>
      <c r="L19" s="65" t="s">
        <v>69</v>
      </c>
      <c r="M19" s="65"/>
      <c r="N19" s="65"/>
      <c r="O19" s="65"/>
      <c r="P19" s="30" t="s">
        <v>59</v>
      </c>
      <c r="Q19" s="30" t="s">
        <v>66</v>
      </c>
      <c r="R19" s="30">
        <v>95</v>
      </c>
      <c r="S19" s="30">
        <v>95</v>
      </c>
      <c r="T19" s="30">
        <v>86.2</v>
      </c>
      <c r="U19" s="32">
        <f t="shared" si="0"/>
        <v>90.736842105263165</v>
      </c>
    </row>
    <row r="20" spans="1:22" ht="123.75" customHeight="1" x14ac:dyDescent="0.2">
      <c r="A20" s="25"/>
      <c r="B20" s="29" t="s">
        <v>44</v>
      </c>
      <c r="C20" s="65" t="s">
        <v>44</v>
      </c>
      <c r="D20" s="65"/>
      <c r="E20" s="65"/>
      <c r="F20" s="65"/>
      <c r="G20" s="65"/>
      <c r="H20" s="65"/>
      <c r="I20" s="65" t="s">
        <v>70</v>
      </c>
      <c r="J20" s="65"/>
      <c r="K20" s="65"/>
      <c r="L20" s="65" t="s">
        <v>71</v>
      </c>
      <c r="M20" s="65"/>
      <c r="N20" s="65"/>
      <c r="O20" s="65"/>
      <c r="P20" s="30" t="s">
        <v>59</v>
      </c>
      <c r="Q20" s="30" t="s">
        <v>66</v>
      </c>
      <c r="R20" s="30">
        <v>65</v>
      </c>
      <c r="S20" s="30">
        <v>65</v>
      </c>
      <c r="T20" s="30">
        <v>64.2</v>
      </c>
      <c r="U20" s="32">
        <f t="shared" si="0"/>
        <v>98.769230769230774</v>
      </c>
    </row>
    <row r="21" spans="1:22" ht="75" customHeight="1" x14ac:dyDescent="0.2">
      <c r="A21" s="25"/>
      <c r="B21" s="29" t="s">
        <v>44</v>
      </c>
      <c r="C21" s="65" t="s">
        <v>44</v>
      </c>
      <c r="D21" s="65"/>
      <c r="E21" s="65"/>
      <c r="F21" s="65"/>
      <c r="G21" s="65"/>
      <c r="H21" s="65"/>
      <c r="I21" s="65" t="s">
        <v>72</v>
      </c>
      <c r="J21" s="65"/>
      <c r="K21" s="65"/>
      <c r="L21" s="65" t="s">
        <v>73</v>
      </c>
      <c r="M21" s="65"/>
      <c r="N21" s="65"/>
      <c r="O21" s="65"/>
      <c r="P21" s="30" t="s">
        <v>59</v>
      </c>
      <c r="Q21" s="30" t="s">
        <v>66</v>
      </c>
      <c r="R21" s="30">
        <v>20</v>
      </c>
      <c r="S21" s="30">
        <v>20</v>
      </c>
      <c r="T21" s="30">
        <v>16.88</v>
      </c>
      <c r="U21" s="32">
        <f t="shared" si="0"/>
        <v>84.399999999999991</v>
      </c>
    </row>
    <row r="22" spans="1:22" ht="130.5" customHeight="1" x14ac:dyDescent="0.2">
      <c r="A22" s="25"/>
      <c r="B22" s="29" t="s">
        <v>44</v>
      </c>
      <c r="C22" s="65" t="s">
        <v>44</v>
      </c>
      <c r="D22" s="65"/>
      <c r="E22" s="65"/>
      <c r="F22" s="65"/>
      <c r="G22" s="65"/>
      <c r="H22" s="65"/>
      <c r="I22" s="65" t="s">
        <v>74</v>
      </c>
      <c r="J22" s="65"/>
      <c r="K22" s="65"/>
      <c r="L22" s="65" t="s">
        <v>75</v>
      </c>
      <c r="M22" s="65"/>
      <c r="N22" s="65"/>
      <c r="O22" s="65"/>
      <c r="P22" s="30" t="s">
        <v>59</v>
      </c>
      <c r="Q22" s="30" t="s">
        <v>66</v>
      </c>
      <c r="R22" s="30">
        <v>33</v>
      </c>
      <c r="S22" s="30">
        <v>33</v>
      </c>
      <c r="T22" s="30">
        <v>21.67</v>
      </c>
      <c r="U22" s="32">
        <f t="shared" si="0"/>
        <v>65.666666666666671</v>
      </c>
    </row>
    <row r="23" spans="1:22" ht="122.25" customHeight="1" thickBot="1" x14ac:dyDescent="0.25">
      <c r="A23" s="25"/>
      <c r="B23" s="29" t="s">
        <v>44</v>
      </c>
      <c r="C23" s="65" t="s">
        <v>44</v>
      </c>
      <c r="D23" s="65"/>
      <c r="E23" s="65"/>
      <c r="F23" s="65"/>
      <c r="G23" s="65"/>
      <c r="H23" s="65"/>
      <c r="I23" s="65" t="s">
        <v>76</v>
      </c>
      <c r="J23" s="65"/>
      <c r="K23" s="65"/>
      <c r="L23" s="65" t="s">
        <v>77</v>
      </c>
      <c r="M23" s="65"/>
      <c r="N23" s="65"/>
      <c r="O23" s="65"/>
      <c r="P23" s="30" t="s">
        <v>59</v>
      </c>
      <c r="Q23" s="30" t="s">
        <v>66</v>
      </c>
      <c r="R23" s="30">
        <v>28</v>
      </c>
      <c r="S23" s="30">
        <v>28</v>
      </c>
      <c r="T23" s="30">
        <v>21.29</v>
      </c>
      <c r="U23" s="32">
        <f t="shared" si="0"/>
        <v>76.035714285714278</v>
      </c>
    </row>
    <row r="24" spans="1:22" ht="75" customHeight="1" thickTop="1" x14ac:dyDescent="0.2">
      <c r="A24" s="25"/>
      <c r="B24" s="26" t="s">
        <v>78</v>
      </c>
      <c r="C24" s="73" t="s">
        <v>79</v>
      </c>
      <c r="D24" s="73"/>
      <c r="E24" s="73"/>
      <c r="F24" s="73"/>
      <c r="G24" s="73"/>
      <c r="H24" s="73"/>
      <c r="I24" s="73" t="s">
        <v>80</v>
      </c>
      <c r="J24" s="73"/>
      <c r="K24" s="73"/>
      <c r="L24" s="73" t="s">
        <v>81</v>
      </c>
      <c r="M24" s="73"/>
      <c r="N24" s="73"/>
      <c r="O24" s="73"/>
      <c r="P24" s="27" t="s">
        <v>59</v>
      </c>
      <c r="Q24" s="27" t="s">
        <v>82</v>
      </c>
      <c r="R24" s="27">
        <v>95.5</v>
      </c>
      <c r="S24" s="27">
        <v>95.5</v>
      </c>
      <c r="T24" s="27">
        <v>89.9</v>
      </c>
      <c r="U24" s="28">
        <f t="shared" si="0"/>
        <v>94.136125654450268</v>
      </c>
    </row>
    <row r="25" spans="1:22" ht="75" customHeight="1" x14ac:dyDescent="0.2">
      <c r="A25" s="25"/>
      <c r="B25" s="29" t="s">
        <v>44</v>
      </c>
      <c r="C25" s="65" t="s">
        <v>83</v>
      </c>
      <c r="D25" s="65"/>
      <c r="E25" s="65"/>
      <c r="F25" s="65"/>
      <c r="G25" s="65"/>
      <c r="H25" s="65"/>
      <c r="I25" s="65" t="s">
        <v>84</v>
      </c>
      <c r="J25" s="65"/>
      <c r="K25" s="65"/>
      <c r="L25" s="65" t="s">
        <v>85</v>
      </c>
      <c r="M25" s="65"/>
      <c r="N25" s="65"/>
      <c r="O25" s="65"/>
      <c r="P25" s="30" t="s">
        <v>59</v>
      </c>
      <c r="Q25" s="30" t="s">
        <v>82</v>
      </c>
      <c r="R25" s="30">
        <v>63</v>
      </c>
      <c r="S25" s="30">
        <v>63</v>
      </c>
      <c r="T25" s="30">
        <v>61.25</v>
      </c>
      <c r="U25" s="32">
        <f t="shared" si="0"/>
        <v>97.222222222222214</v>
      </c>
    </row>
    <row r="26" spans="1:22" ht="75" customHeight="1" thickBot="1" x14ac:dyDescent="0.25">
      <c r="A26" s="25"/>
      <c r="B26" s="29" t="s">
        <v>44</v>
      </c>
      <c r="C26" s="65" t="s">
        <v>86</v>
      </c>
      <c r="D26" s="65"/>
      <c r="E26" s="65"/>
      <c r="F26" s="65"/>
      <c r="G26" s="65"/>
      <c r="H26" s="65"/>
      <c r="I26" s="65" t="s">
        <v>87</v>
      </c>
      <c r="J26" s="65"/>
      <c r="K26" s="65"/>
      <c r="L26" s="65" t="s">
        <v>88</v>
      </c>
      <c r="M26" s="65"/>
      <c r="N26" s="65"/>
      <c r="O26" s="65"/>
      <c r="P26" s="30" t="s">
        <v>59</v>
      </c>
      <c r="Q26" s="30" t="s">
        <v>82</v>
      </c>
      <c r="R26" s="30">
        <v>90</v>
      </c>
      <c r="S26" s="30">
        <v>90</v>
      </c>
      <c r="T26" s="30">
        <v>88.2</v>
      </c>
      <c r="U26" s="32">
        <f t="shared" si="0"/>
        <v>98</v>
      </c>
    </row>
    <row r="27" spans="1:22" ht="22.5" customHeight="1" thickTop="1" thickBot="1" x14ac:dyDescent="0.25">
      <c r="B27" s="8" t="s">
        <v>89</v>
      </c>
      <c r="C27" s="9"/>
      <c r="D27" s="9"/>
      <c r="E27" s="9"/>
      <c r="F27" s="9"/>
      <c r="G27" s="9"/>
      <c r="H27" s="10"/>
      <c r="I27" s="10"/>
      <c r="J27" s="10"/>
      <c r="K27" s="10"/>
      <c r="L27" s="10"/>
      <c r="M27" s="10"/>
      <c r="N27" s="10"/>
      <c r="O27" s="10"/>
      <c r="P27" s="10"/>
      <c r="Q27" s="10"/>
      <c r="R27" s="10"/>
      <c r="S27" s="10"/>
      <c r="T27" s="10"/>
      <c r="U27" s="11"/>
      <c r="V27" s="33"/>
    </row>
    <row r="28" spans="1:22" ht="26.25" customHeight="1" thickTop="1" x14ac:dyDescent="0.2">
      <c r="B28" s="34"/>
      <c r="C28" s="35"/>
      <c r="D28" s="35"/>
      <c r="E28" s="35"/>
      <c r="F28" s="35"/>
      <c r="G28" s="35"/>
      <c r="H28" s="36"/>
      <c r="I28" s="36"/>
      <c r="J28" s="36"/>
      <c r="K28" s="36"/>
      <c r="L28" s="36"/>
      <c r="M28" s="36"/>
      <c r="N28" s="36"/>
      <c r="O28" s="36"/>
      <c r="P28" s="37"/>
      <c r="Q28" s="38"/>
      <c r="R28" s="39" t="s">
        <v>90</v>
      </c>
      <c r="S28" s="22" t="s">
        <v>91</v>
      </c>
      <c r="T28" s="39" t="s">
        <v>92</v>
      </c>
      <c r="U28" s="22" t="s">
        <v>93</v>
      </c>
    </row>
    <row r="29" spans="1:22" ht="26.25" customHeight="1" thickBot="1" x14ac:dyDescent="0.25">
      <c r="B29" s="40"/>
      <c r="C29" s="41"/>
      <c r="D29" s="41"/>
      <c r="E29" s="41"/>
      <c r="F29" s="41"/>
      <c r="G29" s="41"/>
      <c r="H29" s="42"/>
      <c r="I29" s="42"/>
      <c r="J29" s="42"/>
      <c r="K29" s="42"/>
      <c r="L29" s="42"/>
      <c r="M29" s="42"/>
      <c r="N29" s="42"/>
      <c r="O29" s="42"/>
      <c r="P29" s="43"/>
      <c r="Q29" s="44"/>
      <c r="R29" s="45" t="s">
        <v>94</v>
      </c>
      <c r="S29" s="44" t="s">
        <v>94</v>
      </c>
      <c r="T29" s="44" t="s">
        <v>94</v>
      </c>
      <c r="U29" s="44" t="s">
        <v>95</v>
      </c>
    </row>
    <row r="30" spans="1:22" ht="13.5" customHeight="1" thickBot="1" x14ac:dyDescent="0.25">
      <c r="B30" s="66" t="s">
        <v>96</v>
      </c>
      <c r="C30" s="67"/>
      <c r="D30" s="67"/>
      <c r="E30" s="46"/>
      <c r="F30" s="46"/>
      <c r="G30" s="46"/>
      <c r="H30" s="47"/>
      <c r="I30" s="47"/>
      <c r="J30" s="47"/>
      <c r="K30" s="47"/>
      <c r="L30" s="47"/>
      <c r="M30" s="47"/>
      <c r="N30" s="47"/>
      <c r="O30" s="47"/>
      <c r="P30" s="48"/>
      <c r="Q30" s="48"/>
      <c r="R30" s="49" t="str">
        <f t="shared" ref="R30:T31" si="1">"N/D"</f>
        <v>N/D</v>
      </c>
      <c r="S30" s="49" t="str">
        <f t="shared" si="1"/>
        <v>N/D</v>
      </c>
      <c r="T30" s="49" t="str">
        <f t="shared" si="1"/>
        <v>N/D</v>
      </c>
      <c r="U30" s="50" t="str">
        <f>+IF(ISERR(T30/S30*100),"N/A",T30/S30*100)</f>
        <v>N/A</v>
      </c>
    </row>
    <row r="31" spans="1:22" ht="13.5" customHeight="1" thickBot="1" x14ac:dyDescent="0.25">
      <c r="B31" s="68" t="s">
        <v>97</v>
      </c>
      <c r="C31" s="69"/>
      <c r="D31" s="69"/>
      <c r="E31" s="51"/>
      <c r="F31" s="51"/>
      <c r="G31" s="51"/>
      <c r="H31" s="52"/>
      <c r="I31" s="52"/>
      <c r="J31" s="52"/>
      <c r="K31" s="52"/>
      <c r="L31" s="52"/>
      <c r="M31" s="52"/>
      <c r="N31" s="52"/>
      <c r="O31" s="52"/>
      <c r="P31" s="53"/>
      <c r="Q31" s="53"/>
      <c r="R31" s="49" t="str">
        <f t="shared" si="1"/>
        <v>N/D</v>
      </c>
      <c r="S31" s="49" t="str">
        <f t="shared" si="1"/>
        <v>N/D</v>
      </c>
      <c r="T31" s="49" t="str">
        <f t="shared" si="1"/>
        <v>N/D</v>
      </c>
      <c r="U31" s="50" t="str">
        <f>+IF(ISERR(T31/S31*100),"N/A",T31/S31*100)</f>
        <v>N/A</v>
      </c>
    </row>
    <row r="32" spans="1:22" ht="14.85" customHeight="1" thickTop="1" thickBot="1" x14ac:dyDescent="0.25">
      <c r="B32" s="8" t="s">
        <v>98</v>
      </c>
      <c r="C32" s="9"/>
      <c r="D32" s="9"/>
      <c r="E32" s="9"/>
      <c r="F32" s="9"/>
      <c r="G32" s="9"/>
      <c r="H32" s="10"/>
      <c r="I32" s="10"/>
      <c r="J32" s="10"/>
      <c r="K32" s="10"/>
      <c r="L32" s="10"/>
      <c r="M32" s="10"/>
      <c r="N32" s="10"/>
      <c r="O32" s="10"/>
      <c r="P32" s="10"/>
      <c r="Q32" s="10"/>
      <c r="R32" s="10"/>
      <c r="S32" s="10"/>
      <c r="T32" s="10"/>
      <c r="U32" s="11"/>
    </row>
    <row r="33" spans="2:21" ht="44.25" customHeight="1" thickTop="1" x14ac:dyDescent="0.2">
      <c r="B33" s="70" t="s">
        <v>99</v>
      </c>
      <c r="C33" s="71"/>
      <c r="D33" s="71"/>
      <c r="E33" s="71"/>
      <c r="F33" s="71"/>
      <c r="G33" s="71"/>
      <c r="H33" s="71"/>
      <c r="I33" s="71"/>
      <c r="J33" s="71"/>
      <c r="K33" s="71"/>
      <c r="L33" s="71"/>
      <c r="M33" s="71"/>
      <c r="N33" s="71"/>
      <c r="O33" s="71"/>
      <c r="P33" s="71"/>
      <c r="Q33" s="71"/>
      <c r="R33" s="71"/>
      <c r="S33" s="71"/>
      <c r="T33" s="71"/>
      <c r="U33" s="72"/>
    </row>
    <row r="34" spans="2:21" ht="80.25" customHeight="1" x14ac:dyDescent="0.2">
      <c r="B34" s="59" t="s">
        <v>100</v>
      </c>
      <c r="C34" s="60"/>
      <c r="D34" s="60"/>
      <c r="E34" s="60"/>
      <c r="F34" s="60"/>
      <c r="G34" s="60"/>
      <c r="H34" s="60"/>
      <c r="I34" s="60"/>
      <c r="J34" s="60"/>
      <c r="K34" s="60"/>
      <c r="L34" s="60"/>
      <c r="M34" s="60"/>
      <c r="N34" s="60"/>
      <c r="O34" s="60"/>
      <c r="P34" s="60"/>
      <c r="Q34" s="60"/>
      <c r="R34" s="60"/>
      <c r="S34" s="60"/>
      <c r="T34" s="60"/>
      <c r="U34" s="61"/>
    </row>
    <row r="35" spans="2:21" ht="78.75" customHeight="1" x14ac:dyDescent="0.2">
      <c r="B35" s="59" t="s">
        <v>101</v>
      </c>
      <c r="C35" s="60"/>
      <c r="D35" s="60"/>
      <c r="E35" s="60"/>
      <c r="F35" s="60"/>
      <c r="G35" s="60"/>
      <c r="H35" s="60"/>
      <c r="I35" s="60"/>
      <c r="J35" s="60"/>
      <c r="K35" s="60"/>
      <c r="L35" s="60"/>
      <c r="M35" s="60"/>
      <c r="N35" s="60"/>
      <c r="O35" s="60"/>
      <c r="P35" s="60"/>
      <c r="Q35" s="60"/>
      <c r="R35" s="60"/>
      <c r="S35" s="60"/>
      <c r="T35" s="60"/>
      <c r="U35" s="61"/>
    </row>
    <row r="36" spans="2:21" ht="79.5" customHeight="1" x14ac:dyDescent="0.2">
      <c r="B36" s="59" t="s">
        <v>102</v>
      </c>
      <c r="C36" s="60"/>
      <c r="D36" s="60"/>
      <c r="E36" s="60"/>
      <c r="F36" s="60"/>
      <c r="G36" s="60"/>
      <c r="H36" s="60"/>
      <c r="I36" s="60"/>
      <c r="J36" s="60"/>
      <c r="K36" s="60"/>
      <c r="L36" s="60"/>
      <c r="M36" s="60"/>
      <c r="N36" s="60"/>
      <c r="O36" s="60"/>
      <c r="P36" s="60"/>
      <c r="Q36" s="60"/>
      <c r="R36" s="60"/>
      <c r="S36" s="60"/>
      <c r="T36" s="60"/>
      <c r="U36" s="61"/>
    </row>
    <row r="37" spans="2:21" ht="96.75" customHeight="1" x14ac:dyDescent="0.2">
      <c r="B37" s="59" t="s">
        <v>103</v>
      </c>
      <c r="C37" s="60"/>
      <c r="D37" s="60"/>
      <c r="E37" s="60"/>
      <c r="F37" s="60"/>
      <c r="G37" s="60"/>
      <c r="H37" s="60"/>
      <c r="I37" s="60"/>
      <c r="J37" s="60"/>
      <c r="K37" s="60"/>
      <c r="L37" s="60"/>
      <c r="M37" s="60"/>
      <c r="N37" s="60"/>
      <c r="O37" s="60"/>
      <c r="P37" s="60"/>
      <c r="Q37" s="60"/>
      <c r="R37" s="60"/>
      <c r="S37" s="60"/>
      <c r="T37" s="60"/>
      <c r="U37" s="61"/>
    </row>
    <row r="38" spans="2:21" ht="99" customHeight="1" x14ac:dyDescent="0.2">
      <c r="B38" s="59" t="s">
        <v>104</v>
      </c>
      <c r="C38" s="60"/>
      <c r="D38" s="60"/>
      <c r="E38" s="60"/>
      <c r="F38" s="60"/>
      <c r="G38" s="60"/>
      <c r="H38" s="60"/>
      <c r="I38" s="60"/>
      <c r="J38" s="60"/>
      <c r="K38" s="60"/>
      <c r="L38" s="60"/>
      <c r="M38" s="60"/>
      <c r="N38" s="60"/>
      <c r="O38" s="60"/>
      <c r="P38" s="60"/>
      <c r="Q38" s="60"/>
      <c r="R38" s="60"/>
      <c r="S38" s="60"/>
      <c r="T38" s="60"/>
      <c r="U38" s="61"/>
    </row>
    <row r="39" spans="2:21" ht="102" customHeight="1" x14ac:dyDescent="0.2">
      <c r="B39" s="59" t="s">
        <v>105</v>
      </c>
      <c r="C39" s="60"/>
      <c r="D39" s="60"/>
      <c r="E39" s="60"/>
      <c r="F39" s="60"/>
      <c r="G39" s="60"/>
      <c r="H39" s="60"/>
      <c r="I39" s="60"/>
      <c r="J39" s="60"/>
      <c r="K39" s="60"/>
      <c r="L39" s="60"/>
      <c r="M39" s="60"/>
      <c r="N39" s="60"/>
      <c r="O39" s="60"/>
      <c r="P39" s="60"/>
      <c r="Q39" s="60"/>
      <c r="R39" s="60"/>
      <c r="S39" s="60"/>
      <c r="T39" s="60"/>
      <c r="U39" s="61"/>
    </row>
    <row r="40" spans="2:21" ht="80.25" customHeight="1" x14ac:dyDescent="0.2">
      <c r="B40" s="59" t="s">
        <v>106</v>
      </c>
      <c r="C40" s="60"/>
      <c r="D40" s="60"/>
      <c r="E40" s="60"/>
      <c r="F40" s="60"/>
      <c r="G40" s="60"/>
      <c r="H40" s="60"/>
      <c r="I40" s="60"/>
      <c r="J40" s="60"/>
      <c r="K40" s="60"/>
      <c r="L40" s="60"/>
      <c r="M40" s="60"/>
      <c r="N40" s="60"/>
      <c r="O40" s="60"/>
      <c r="P40" s="60"/>
      <c r="Q40" s="60"/>
      <c r="R40" s="60"/>
      <c r="S40" s="60"/>
      <c r="T40" s="60"/>
      <c r="U40" s="61"/>
    </row>
    <row r="41" spans="2:21" ht="92.1" customHeight="1" x14ac:dyDescent="0.2">
      <c r="B41" s="59" t="s">
        <v>107</v>
      </c>
      <c r="C41" s="60"/>
      <c r="D41" s="60"/>
      <c r="E41" s="60"/>
      <c r="F41" s="60"/>
      <c r="G41" s="60"/>
      <c r="H41" s="60"/>
      <c r="I41" s="60"/>
      <c r="J41" s="60"/>
      <c r="K41" s="60"/>
      <c r="L41" s="60"/>
      <c r="M41" s="60"/>
      <c r="N41" s="60"/>
      <c r="O41" s="60"/>
      <c r="P41" s="60"/>
      <c r="Q41" s="60"/>
      <c r="R41" s="60"/>
      <c r="S41" s="60"/>
      <c r="T41" s="60"/>
      <c r="U41" s="61"/>
    </row>
    <row r="42" spans="2:21" ht="70.5" customHeight="1" x14ac:dyDescent="0.2">
      <c r="B42" s="59" t="s">
        <v>108</v>
      </c>
      <c r="C42" s="60"/>
      <c r="D42" s="60"/>
      <c r="E42" s="60"/>
      <c r="F42" s="60"/>
      <c r="G42" s="60"/>
      <c r="H42" s="60"/>
      <c r="I42" s="60"/>
      <c r="J42" s="60"/>
      <c r="K42" s="60"/>
      <c r="L42" s="60"/>
      <c r="M42" s="60"/>
      <c r="N42" s="60"/>
      <c r="O42" s="60"/>
      <c r="P42" s="60"/>
      <c r="Q42" s="60"/>
      <c r="R42" s="60"/>
      <c r="S42" s="60"/>
      <c r="T42" s="60"/>
      <c r="U42" s="61"/>
    </row>
    <row r="43" spans="2:21" ht="60.2" customHeight="1" x14ac:dyDescent="0.2">
      <c r="B43" s="59" t="s">
        <v>109</v>
      </c>
      <c r="C43" s="60"/>
      <c r="D43" s="60"/>
      <c r="E43" s="60"/>
      <c r="F43" s="60"/>
      <c r="G43" s="60"/>
      <c r="H43" s="60"/>
      <c r="I43" s="60"/>
      <c r="J43" s="60"/>
      <c r="K43" s="60"/>
      <c r="L43" s="60"/>
      <c r="M43" s="60"/>
      <c r="N43" s="60"/>
      <c r="O43" s="60"/>
      <c r="P43" s="60"/>
      <c r="Q43" s="60"/>
      <c r="R43" s="60"/>
      <c r="S43" s="60"/>
      <c r="T43" s="60"/>
      <c r="U43" s="61"/>
    </row>
    <row r="44" spans="2:21" ht="79.5" customHeight="1" x14ac:dyDescent="0.2">
      <c r="B44" s="59" t="s">
        <v>110</v>
      </c>
      <c r="C44" s="60"/>
      <c r="D44" s="60"/>
      <c r="E44" s="60"/>
      <c r="F44" s="60"/>
      <c r="G44" s="60"/>
      <c r="H44" s="60"/>
      <c r="I44" s="60"/>
      <c r="J44" s="60"/>
      <c r="K44" s="60"/>
      <c r="L44" s="60"/>
      <c r="M44" s="60"/>
      <c r="N44" s="60"/>
      <c r="O44" s="60"/>
      <c r="P44" s="60"/>
      <c r="Q44" s="60"/>
      <c r="R44" s="60"/>
      <c r="S44" s="60"/>
      <c r="T44" s="60"/>
      <c r="U44" s="61"/>
    </row>
    <row r="45" spans="2:21" ht="84" customHeight="1" x14ac:dyDescent="0.2">
      <c r="B45" s="59" t="s">
        <v>111</v>
      </c>
      <c r="C45" s="60"/>
      <c r="D45" s="60"/>
      <c r="E45" s="60"/>
      <c r="F45" s="60"/>
      <c r="G45" s="60"/>
      <c r="H45" s="60"/>
      <c r="I45" s="60"/>
      <c r="J45" s="60"/>
      <c r="K45" s="60"/>
      <c r="L45" s="60"/>
      <c r="M45" s="60"/>
      <c r="N45" s="60"/>
      <c r="O45" s="60"/>
      <c r="P45" s="60"/>
      <c r="Q45" s="60"/>
      <c r="R45" s="60"/>
      <c r="S45" s="60"/>
      <c r="T45" s="60"/>
      <c r="U45" s="61"/>
    </row>
    <row r="46" spans="2:21" ht="88.5" customHeight="1" x14ac:dyDescent="0.2">
      <c r="B46" s="59" t="s">
        <v>112</v>
      </c>
      <c r="C46" s="60"/>
      <c r="D46" s="60"/>
      <c r="E46" s="60"/>
      <c r="F46" s="60"/>
      <c r="G46" s="60"/>
      <c r="H46" s="60"/>
      <c r="I46" s="60"/>
      <c r="J46" s="60"/>
      <c r="K46" s="60"/>
      <c r="L46" s="60"/>
      <c r="M46" s="60"/>
      <c r="N46" s="60"/>
      <c r="O46" s="60"/>
      <c r="P46" s="60"/>
      <c r="Q46" s="60"/>
      <c r="R46" s="60"/>
      <c r="S46" s="60"/>
      <c r="T46" s="60"/>
      <c r="U46" s="61"/>
    </row>
    <row r="47" spans="2:21" ht="100.5" customHeight="1" x14ac:dyDescent="0.2">
      <c r="B47" s="59" t="s">
        <v>113</v>
      </c>
      <c r="C47" s="60"/>
      <c r="D47" s="60"/>
      <c r="E47" s="60"/>
      <c r="F47" s="60"/>
      <c r="G47" s="60"/>
      <c r="H47" s="60"/>
      <c r="I47" s="60"/>
      <c r="J47" s="60"/>
      <c r="K47" s="60"/>
      <c r="L47" s="60"/>
      <c r="M47" s="60"/>
      <c r="N47" s="60"/>
      <c r="O47" s="60"/>
      <c r="P47" s="60"/>
      <c r="Q47" s="60"/>
      <c r="R47" s="60"/>
      <c r="S47" s="60"/>
      <c r="T47" s="60"/>
      <c r="U47" s="61"/>
    </row>
    <row r="48" spans="2:21" ht="91.5" customHeight="1" x14ac:dyDescent="0.2">
      <c r="B48" s="59" t="s">
        <v>114</v>
      </c>
      <c r="C48" s="60"/>
      <c r="D48" s="60"/>
      <c r="E48" s="60"/>
      <c r="F48" s="60"/>
      <c r="G48" s="60"/>
      <c r="H48" s="60"/>
      <c r="I48" s="60"/>
      <c r="J48" s="60"/>
      <c r="K48" s="60"/>
      <c r="L48" s="60"/>
      <c r="M48" s="60"/>
      <c r="N48" s="60"/>
      <c r="O48" s="60"/>
      <c r="P48" s="60"/>
      <c r="Q48" s="60"/>
      <c r="R48" s="60"/>
      <c r="S48" s="60"/>
      <c r="T48" s="60"/>
      <c r="U48" s="61"/>
    </row>
    <row r="49" spans="2:21" ht="114" customHeight="1" thickBot="1" x14ac:dyDescent="0.25">
      <c r="B49" s="62" t="s">
        <v>115</v>
      </c>
      <c r="C49" s="63"/>
      <c r="D49" s="63"/>
      <c r="E49" s="63"/>
      <c r="F49" s="63"/>
      <c r="G49" s="63"/>
      <c r="H49" s="63"/>
      <c r="I49" s="63"/>
      <c r="J49" s="63"/>
      <c r="K49" s="63"/>
      <c r="L49" s="63"/>
      <c r="M49" s="63"/>
      <c r="N49" s="63"/>
      <c r="O49" s="63"/>
      <c r="P49" s="63"/>
      <c r="Q49" s="63"/>
      <c r="R49" s="63"/>
      <c r="S49" s="63"/>
      <c r="T49" s="63"/>
      <c r="U49" s="64"/>
    </row>
  </sheetData>
  <mergeCells count="88">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C16:H16"/>
    <mergeCell ref="I16:K16"/>
    <mergeCell ref="L16:O16"/>
    <mergeCell ref="C17:H17"/>
    <mergeCell ref="I17:K17"/>
    <mergeCell ref="L17:O17"/>
    <mergeCell ref="C18:H18"/>
    <mergeCell ref="I18:K18"/>
    <mergeCell ref="L18:O18"/>
    <mergeCell ref="C19:H19"/>
    <mergeCell ref="I19:K19"/>
    <mergeCell ref="L19:O19"/>
    <mergeCell ref="C20:H20"/>
    <mergeCell ref="I20:K20"/>
    <mergeCell ref="L20:O20"/>
    <mergeCell ref="C21:H21"/>
    <mergeCell ref="I21:K21"/>
    <mergeCell ref="L21:O21"/>
    <mergeCell ref="C22:H22"/>
    <mergeCell ref="I22:K22"/>
    <mergeCell ref="L22:O22"/>
    <mergeCell ref="C23:H23"/>
    <mergeCell ref="I23:K23"/>
    <mergeCell ref="L23:O23"/>
    <mergeCell ref="C24:H24"/>
    <mergeCell ref="I24:K24"/>
    <mergeCell ref="L24:O24"/>
    <mergeCell ref="C25:H25"/>
    <mergeCell ref="I25:K25"/>
    <mergeCell ref="L25:O25"/>
    <mergeCell ref="B39:U39"/>
    <mergeCell ref="C26:H26"/>
    <mergeCell ref="I26:K26"/>
    <mergeCell ref="L26:O26"/>
    <mergeCell ref="B30:D30"/>
    <mergeCell ref="B31:D31"/>
    <mergeCell ref="B33:U33"/>
    <mergeCell ref="B34:U34"/>
    <mergeCell ref="B35:U35"/>
    <mergeCell ref="B36:U36"/>
    <mergeCell ref="B37:U37"/>
    <mergeCell ref="B38:U38"/>
    <mergeCell ref="B46:U46"/>
    <mergeCell ref="B47:U47"/>
    <mergeCell ref="B48:U48"/>
    <mergeCell ref="B49:U49"/>
    <mergeCell ref="B40:U40"/>
    <mergeCell ref="B41:U41"/>
    <mergeCell ref="B42:U42"/>
    <mergeCell ref="B43:U43"/>
    <mergeCell ref="B44:U44"/>
    <mergeCell ref="B45:U45"/>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45"/>
  <sheetViews>
    <sheetView view="pageBreakPreview" topLeftCell="A6" zoomScale="80" zoomScaleNormal="80" zoomScaleSheetLayoutView="80" workbookViewId="0">
      <selection activeCell="P22" sqref="P2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98" t="s">
        <v>561</v>
      </c>
      <c r="C1" s="98"/>
      <c r="D1" s="98"/>
      <c r="E1" s="98"/>
      <c r="F1" s="98"/>
      <c r="G1" s="98"/>
      <c r="H1" s="98"/>
      <c r="I1" s="98"/>
      <c r="J1" s="98"/>
      <c r="K1" s="98"/>
      <c r="L1" s="98"/>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116</v>
      </c>
      <c r="D4" s="99" t="s">
        <v>117</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x14ac:dyDescent="0.2">
      <c r="B5" s="102" t="s">
        <v>15</v>
      </c>
      <c r="C5" s="103"/>
      <c r="D5" s="103"/>
      <c r="E5" s="103"/>
      <c r="F5" s="103"/>
      <c r="G5" s="103"/>
      <c r="H5" s="103"/>
      <c r="I5" s="103"/>
      <c r="J5" s="103"/>
      <c r="K5" s="103"/>
      <c r="L5" s="103"/>
      <c r="M5" s="103"/>
      <c r="N5" s="103"/>
      <c r="O5" s="103"/>
      <c r="P5" s="103"/>
      <c r="Q5" s="103"/>
      <c r="R5" s="103"/>
      <c r="S5" s="103"/>
      <c r="T5" s="103"/>
      <c r="U5" s="104"/>
    </row>
    <row r="6" spans="1:34" ht="65.25" customHeight="1" thickBot="1" x14ac:dyDescent="0.25">
      <c r="B6" s="17" t="s">
        <v>16</v>
      </c>
      <c r="C6" s="80" t="s">
        <v>17</v>
      </c>
      <c r="D6" s="80"/>
      <c r="E6" s="80"/>
      <c r="F6" s="80"/>
      <c r="G6" s="80"/>
      <c r="H6" s="18"/>
      <c r="I6" s="18"/>
      <c r="J6" s="18" t="s">
        <v>18</v>
      </c>
      <c r="K6" s="80" t="s">
        <v>19</v>
      </c>
      <c r="L6" s="80"/>
      <c r="M6" s="80"/>
      <c r="N6" s="19"/>
      <c r="O6" s="20" t="s">
        <v>20</v>
      </c>
      <c r="P6" s="80" t="s">
        <v>21</v>
      </c>
      <c r="Q6" s="80"/>
      <c r="R6" s="21"/>
      <c r="S6" s="20" t="s">
        <v>22</v>
      </c>
      <c r="T6" s="80" t="s">
        <v>118</v>
      </c>
      <c r="U6" s="81"/>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x14ac:dyDescent="0.2">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x14ac:dyDescent="0.25">
      <c r="B10" s="84"/>
      <c r="C10" s="89"/>
      <c r="D10" s="89"/>
      <c r="E10" s="89"/>
      <c r="F10" s="89"/>
      <c r="G10" s="89"/>
      <c r="H10" s="90"/>
      <c r="I10" s="97"/>
      <c r="J10" s="75"/>
      <c r="K10" s="75"/>
      <c r="L10" s="75"/>
      <c r="M10" s="75"/>
      <c r="N10" s="75"/>
      <c r="O10" s="75"/>
      <c r="P10" s="75"/>
      <c r="Q10" s="75"/>
      <c r="R10" s="23" t="s">
        <v>36</v>
      </c>
      <c r="S10" s="24" t="s">
        <v>37</v>
      </c>
      <c r="T10" s="75"/>
      <c r="U10" s="79"/>
    </row>
    <row r="11" spans="1:34" ht="88.5" customHeight="1" thickTop="1" x14ac:dyDescent="0.2">
      <c r="A11" s="25"/>
      <c r="B11" s="26" t="s">
        <v>38</v>
      </c>
      <c r="C11" s="73" t="s">
        <v>119</v>
      </c>
      <c r="D11" s="73"/>
      <c r="E11" s="73"/>
      <c r="F11" s="73"/>
      <c r="G11" s="73"/>
      <c r="H11" s="73"/>
      <c r="I11" s="73" t="s">
        <v>120</v>
      </c>
      <c r="J11" s="73"/>
      <c r="K11" s="73"/>
      <c r="L11" s="73" t="s">
        <v>121</v>
      </c>
      <c r="M11" s="73"/>
      <c r="N11" s="73"/>
      <c r="O11" s="73"/>
      <c r="P11" s="27" t="s">
        <v>122</v>
      </c>
      <c r="Q11" s="27" t="s">
        <v>43</v>
      </c>
      <c r="R11" s="54" t="s">
        <v>123</v>
      </c>
      <c r="S11" s="54" t="s">
        <v>123</v>
      </c>
      <c r="T11" s="54" t="s">
        <v>123</v>
      </c>
      <c r="U11" s="28" t="str">
        <f>IF(ISERR((S11-T11)*100/S11+100),"N/A",(S11-T11)*100/S11+100)</f>
        <v>N/A</v>
      </c>
    </row>
    <row r="12" spans="1:34" ht="111.75" customHeight="1" thickBot="1" x14ac:dyDescent="0.25">
      <c r="A12" s="25"/>
      <c r="B12" s="29" t="s">
        <v>44</v>
      </c>
      <c r="C12" s="65" t="s">
        <v>44</v>
      </c>
      <c r="D12" s="65"/>
      <c r="E12" s="65"/>
      <c r="F12" s="65"/>
      <c r="G12" s="65"/>
      <c r="H12" s="65"/>
      <c r="I12" s="65" t="s">
        <v>45</v>
      </c>
      <c r="J12" s="65"/>
      <c r="K12" s="65"/>
      <c r="L12" s="65" t="s">
        <v>46</v>
      </c>
      <c r="M12" s="65"/>
      <c r="N12" s="65"/>
      <c r="O12" s="65"/>
      <c r="P12" s="30" t="s">
        <v>124</v>
      </c>
      <c r="Q12" s="30" t="s">
        <v>43</v>
      </c>
      <c r="R12" s="31">
        <v>78.53</v>
      </c>
      <c r="S12" s="31">
        <v>78.53</v>
      </c>
      <c r="T12" s="31">
        <v>78.56</v>
      </c>
      <c r="U12" s="32">
        <f t="shared" ref="U12:U24" si="0">IF(ISERR(T12/S12*100),"N/A",T12/S12*100)</f>
        <v>100.03820196103402</v>
      </c>
    </row>
    <row r="13" spans="1:34" ht="134.25" customHeight="1" thickTop="1" thickBot="1" x14ac:dyDescent="0.25">
      <c r="A13" s="25"/>
      <c r="B13" s="26" t="s">
        <v>52</v>
      </c>
      <c r="C13" s="73" t="s">
        <v>125</v>
      </c>
      <c r="D13" s="73"/>
      <c r="E13" s="73"/>
      <c r="F13" s="73"/>
      <c r="G13" s="73"/>
      <c r="H13" s="73"/>
      <c r="I13" s="73" t="s">
        <v>126</v>
      </c>
      <c r="J13" s="73"/>
      <c r="K13" s="73"/>
      <c r="L13" s="73" t="s">
        <v>127</v>
      </c>
      <c r="M13" s="73"/>
      <c r="N13" s="73"/>
      <c r="O13" s="73"/>
      <c r="P13" s="27" t="s">
        <v>59</v>
      </c>
      <c r="Q13" s="27" t="s">
        <v>128</v>
      </c>
      <c r="R13" s="27">
        <v>7.55</v>
      </c>
      <c r="S13" s="27">
        <v>7.55</v>
      </c>
      <c r="T13" s="27">
        <v>7.78</v>
      </c>
      <c r="U13" s="28">
        <f t="shared" si="0"/>
        <v>103.04635761589405</v>
      </c>
    </row>
    <row r="14" spans="1:34" ht="144" customHeight="1" thickTop="1" x14ac:dyDescent="0.2">
      <c r="A14" s="25"/>
      <c r="B14" s="26" t="s">
        <v>62</v>
      </c>
      <c r="C14" s="73" t="s">
        <v>129</v>
      </c>
      <c r="D14" s="73"/>
      <c r="E14" s="73"/>
      <c r="F14" s="73"/>
      <c r="G14" s="73"/>
      <c r="H14" s="73"/>
      <c r="I14" s="73" t="s">
        <v>130</v>
      </c>
      <c r="J14" s="73"/>
      <c r="K14" s="73"/>
      <c r="L14" s="73" t="s">
        <v>131</v>
      </c>
      <c r="M14" s="73"/>
      <c r="N14" s="73"/>
      <c r="O14" s="73"/>
      <c r="P14" s="27" t="s">
        <v>59</v>
      </c>
      <c r="Q14" s="27" t="s">
        <v>132</v>
      </c>
      <c r="R14" s="27">
        <v>90</v>
      </c>
      <c r="S14" s="27">
        <v>90</v>
      </c>
      <c r="T14" s="27">
        <v>89.62</v>
      </c>
      <c r="U14" s="28">
        <f t="shared" si="0"/>
        <v>99.577777777777783</v>
      </c>
    </row>
    <row r="15" spans="1:34" ht="135" customHeight="1" x14ac:dyDescent="0.2">
      <c r="A15" s="25"/>
      <c r="B15" s="29" t="s">
        <v>44</v>
      </c>
      <c r="C15" s="65" t="s">
        <v>133</v>
      </c>
      <c r="D15" s="65"/>
      <c r="E15" s="65"/>
      <c r="F15" s="65"/>
      <c r="G15" s="65"/>
      <c r="H15" s="65"/>
      <c r="I15" s="65" t="s">
        <v>134</v>
      </c>
      <c r="J15" s="65"/>
      <c r="K15" s="65"/>
      <c r="L15" s="65" t="s">
        <v>135</v>
      </c>
      <c r="M15" s="65"/>
      <c r="N15" s="65"/>
      <c r="O15" s="65"/>
      <c r="P15" s="30" t="s">
        <v>59</v>
      </c>
      <c r="Q15" s="30" t="s">
        <v>132</v>
      </c>
      <c r="R15" s="30">
        <v>90</v>
      </c>
      <c r="S15" s="30">
        <v>90</v>
      </c>
      <c r="T15" s="30">
        <v>87.2</v>
      </c>
      <c r="U15" s="32">
        <f t="shared" si="0"/>
        <v>96.888888888888886</v>
      </c>
    </row>
    <row r="16" spans="1:34" ht="152.25" customHeight="1" x14ac:dyDescent="0.2">
      <c r="A16" s="25"/>
      <c r="B16" s="29" t="s">
        <v>44</v>
      </c>
      <c r="C16" s="65" t="s">
        <v>136</v>
      </c>
      <c r="D16" s="65"/>
      <c r="E16" s="65"/>
      <c r="F16" s="65"/>
      <c r="G16" s="65"/>
      <c r="H16" s="65"/>
      <c r="I16" s="65" t="s">
        <v>137</v>
      </c>
      <c r="J16" s="65"/>
      <c r="K16" s="65"/>
      <c r="L16" s="65" t="s">
        <v>138</v>
      </c>
      <c r="M16" s="65"/>
      <c r="N16" s="65"/>
      <c r="O16" s="65"/>
      <c r="P16" s="30" t="s">
        <v>59</v>
      </c>
      <c r="Q16" s="30" t="s">
        <v>128</v>
      </c>
      <c r="R16" s="30">
        <v>25</v>
      </c>
      <c r="S16" s="30">
        <v>25</v>
      </c>
      <c r="T16" s="30">
        <v>25.8</v>
      </c>
      <c r="U16" s="32">
        <f t="shared" si="0"/>
        <v>103.2</v>
      </c>
    </row>
    <row r="17" spans="1:22" ht="117.75" customHeight="1" x14ac:dyDescent="0.2">
      <c r="A17" s="25"/>
      <c r="B17" s="29" t="s">
        <v>44</v>
      </c>
      <c r="C17" s="65" t="s">
        <v>139</v>
      </c>
      <c r="D17" s="65"/>
      <c r="E17" s="65"/>
      <c r="F17" s="65"/>
      <c r="G17" s="65"/>
      <c r="H17" s="65"/>
      <c r="I17" s="65" t="s">
        <v>140</v>
      </c>
      <c r="J17" s="65"/>
      <c r="K17" s="65"/>
      <c r="L17" s="65" t="s">
        <v>141</v>
      </c>
      <c r="M17" s="65"/>
      <c r="N17" s="65"/>
      <c r="O17" s="65"/>
      <c r="P17" s="30" t="s">
        <v>59</v>
      </c>
      <c r="Q17" s="30" t="s">
        <v>142</v>
      </c>
      <c r="R17" s="30">
        <v>90</v>
      </c>
      <c r="S17" s="30">
        <v>90</v>
      </c>
      <c r="T17" s="30">
        <v>95.33</v>
      </c>
      <c r="U17" s="32">
        <f t="shared" si="0"/>
        <v>105.92222222222223</v>
      </c>
    </row>
    <row r="18" spans="1:22" ht="180" customHeight="1" thickBot="1" x14ac:dyDescent="0.25">
      <c r="A18" s="25"/>
      <c r="B18" s="29" t="s">
        <v>44</v>
      </c>
      <c r="C18" s="65" t="s">
        <v>143</v>
      </c>
      <c r="D18" s="65"/>
      <c r="E18" s="65"/>
      <c r="F18" s="65"/>
      <c r="G18" s="65"/>
      <c r="H18" s="65"/>
      <c r="I18" s="65" t="s">
        <v>144</v>
      </c>
      <c r="J18" s="65"/>
      <c r="K18" s="65"/>
      <c r="L18" s="65" t="s">
        <v>145</v>
      </c>
      <c r="M18" s="65"/>
      <c r="N18" s="65"/>
      <c r="O18" s="65"/>
      <c r="P18" s="30" t="s">
        <v>59</v>
      </c>
      <c r="Q18" s="30" t="s">
        <v>128</v>
      </c>
      <c r="R18" s="30">
        <v>95</v>
      </c>
      <c r="S18" s="30">
        <v>95</v>
      </c>
      <c r="T18" s="30">
        <v>93.5</v>
      </c>
      <c r="U18" s="32">
        <f t="shared" si="0"/>
        <v>98.421052631578945</v>
      </c>
    </row>
    <row r="19" spans="1:22" ht="101.25" customHeight="1" thickTop="1" x14ac:dyDescent="0.2">
      <c r="A19" s="25"/>
      <c r="B19" s="26" t="s">
        <v>78</v>
      </c>
      <c r="C19" s="73" t="s">
        <v>146</v>
      </c>
      <c r="D19" s="73"/>
      <c r="E19" s="73"/>
      <c r="F19" s="73"/>
      <c r="G19" s="73"/>
      <c r="H19" s="73"/>
      <c r="I19" s="73" t="s">
        <v>147</v>
      </c>
      <c r="J19" s="73"/>
      <c r="K19" s="73"/>
      <c r="L19" s="73" t="s">
        <v>148</v>
      </c>
      <c r="M19" s="73"/>
      <c r="N19" s="73"/>
      <c r="O19" s="73"/>
      <c r="P19" s="27" t="s">
        <v>59</v>
      </c>
      <c r="Q19" s="27" t="s">
        <v>82</v>
      </c>
      <c r="R19" s="27">
        <v>98</v>
      </c>
      <c r="S19" s="27">
        <v>98</v>
      </c>
      <c r="T19" s="27">
        <v>97</v>
      </c>
      <c r="U19" s="28">
        <f t="shared" si="0"/>
        <v>98.979591836734699</v>
      </c>
    </row>
    <row r="20" spans="1:22" ht="88.5" customHeight="1" x14ac:dyDescent="0.2">
      <c r="A20" s="25"/>
      <c r="B20" s="29" t="s">
        <v>44</v>
      </c>
      <c r="C20" s="65" t="s">
        <v>149</v>
      </c>
      <c r="D20" s="65"/>
      <c r="E20" s="65"/>
      <c r="F20" s="65"/>
      <c r="G20" s="65"/>
      <c r="H20" s="65"/>
      <c r="I20" s="65" t="s">
        <v>150</v>
      </c>
      <c r="J20" s="65"/>
      <c r="K20" s="65"/>
      <c r="L20" s="65" t="s">
        <v>151</v>
      </c>
      <c r="M20" s="65"/>
      <c r="N20" s="65"/>
      <c r="O20" s="65"/>
      <c r="P20" s="30" t="s">
        <v>59</v>
      </c>
      <c r="Q20" s="30" t="s">
        <v>82</v>
      </c>
      <c r="R20" s="30">
        <v>98</v>
      </c>
      <c r="S20" s="30">
        <v>98</v>
      </c>
      <c r="T20" s="30">
        <v>99</v>
      </c>
      <c r="U20" s="32">
        <f t="shared" si="0"/>
        <v>101.0204081632653</v>
      </c>
    </row>
    <row r="21" spans="1:22" ht="101.25" customHeight="1" x14ac:dyDescent="0.2">
      <c r="A21" s="25"/>
      <c r="B21" s="29" t="s">
        <v>44</v>
      </c>
      <c r="C21" s="65" t="s">
        <v>152</v>
      </c>
      <c r="D21" s="65"/>
      <c r="E21" s="65"/>
      <c r="F21" s="65"/>
      <c r="G21" s="65"/>
      <c r="H21" s="65"/>
      <c r="I21" s="65" t="s">
        <v>153</v>
      </c>
      <c r="J21" s="65"/>
      <c r="K21" s="65"/>
      <c r="L21" s="65" t="s">
        <v>154</v>
      </c>
      <c r="M21" s="65"/>
      <c r="N21" s="65"/>
      <c r="O21" s="65"/>
      <c r="P21" s="30" t="s">
        <v>59</v>
      </c>
      <c r="Q21" s="30" t="s">
        <v>82</v>
      </c>
      <c r="R21" s="30">
        <v>90</v>
      </c>
      <c r="S21" s="30">
        <v>90</v>
      </c>
      <c r="T21" s="30">
        <v>101.47</v>
      </c>
      <c r="U21" s="32">
        <f t="shared" si="0"/>
        <v>112.74444444444444</v>
      </c>
    </row>
    <row r="22" spans="1:22" ht="142.5" customHeight="1" x14ac:dyDescent="0.2">
      <c r="A22" s="25"/>
      <c r="B22" s="29" t="s">
        <v>44</v>
      </c>
      <c r="C22" s="65" t="s">
        <v>155</v>
      </c>
      <c r="D22" s="65"/>
      <c r="E22" s="65"/>
      <c r="F22" s="65"/>
      <c r="G22" s="65"/>
      <c r="H22" s="65"/>
      <c r="I22" s="65" t="s">
        <v>156</v>
      </c>
      <c r="J22" s="65"/>
      <c r="K22" s="65"/>
      <c r="L22" s="65" t="s">
        <v>157</v>
      </c>
      <c r="M22" s="65"/>
      <c r="N22" s="65"/>
      <c r="O22" s="65"/>
      <c r="P22" s="30" t="s">
        <v>59</v>
      </c>
      <c r="Q22" s="30" t="s">
        <v>82</v>
      </c>
      <c r="R22" s="30">
        <v>90</v>
      </c>
      <c r="S22" s="30">
        <v>90</v>
      </c>
      <c r="T22" s="30">
        <v>79.03</v>
      </c>
      <c r="U22" s="32">
        <f t="shared" si="0"/>
        <v>87.811111111111117</v>
      </c>
    </row>
    <row r="23" spans="1:22" ht="90.75" customHeight="1" x14ac:dyDescent="0.2">
      <c r="A23" s="25"/>
      <c r="B23" s="29" t="s">
        <v>44</v>
      </c>
      <c r="C23" s="65" t="s">
        <v>158</v>
      </c>
      <c r="D23" s="65"/>
      <c r="E23" s="65"/>
      <c r="F23" s="65"/>
      <c r="G23" s="65"/>
      <c r="H23" s="65"/>
      <c r="I23" s="65" t="s">
        <v>159</v>
      </c>
      <c r="J23" s="65"/>
      <c r="K23" s="65"/>
      <c r="L23" s="65" t="s">
        <v>160</v>
      </c>
      <c r="M23" s="65"/>
      <c r="N23" s="65"/>
      <c r="O23" s="65"/>
      <c r="P23" s="30" t="s">
        <v>59</v>
      </c>
      <c r="Q23" s="30" t="s">
        <v>82</v>
      </c>
      <c r="R23" s="30">
        <v>90</v>
      </c>
      <c r="S23" s="30">
        <v>90</v>
      </c>
      <c r="T23" s="30">
        <v>80.260000000000005</v>
      </c>
      <c r="U23" s="32">
        <f t="shared" si="0"/>
        <v>89.177777777777777</v>
      </c>
    </row>
    <row r="24" spans="1:22" ht="112.5" customHeight="1" thickBot="1" x14ac:dyDescent="0.25">
      <c r="A24" s="25"/>
      <c r="B24" s="29" t="s">
        <v>44</v>
      </c>
      <c r="C24" s="65" t="s">
        <v>161</v>
      </c>
      <c r="D24" s="65"/>
      <c r="E24" s="65"/>
      <c r="F24" s="65"/>
      <c r="G24" s="65"/>
      <c r="H24" s="65"/>
      <c r="I24" s="65" t="s">
        <v>162</v>
      </c>
      <c r="J24" s="65"/>
      <c r="K24" s="65"/>
      <c r="L24" s="65" t="s">
        <v>163</v>
      </c>
      <c r="M24" s="65"/>
      <c r="N24" s="65"/>
      <c r="O24" s="65"/>
      <c r="P24" s="30" t="s">
        <v>59</v>
      </c>
      <c r="Q24" s="30" t="s">
        <v>82</v>
      </c>
      <c r="R24" s="30">
        <v>73</v>
      </c>
      <c r="S24" s="30">
        <v>73</v>
      </c>
      <c r="T24" s="30">
        <v>76</v>
      </c>
      <c r="U24" s="32">
        <f t="shared" si="0"/>
        <v>104.10958904109589</v>
      </c>
    </row>
    <row r="25" spans="1:22" ht="22.5" customHeight="1" thickTop="1" thickBot="1" x14ac:dyDescent="0.25">
      <c r="B25" s="8" t="s">
        <v>89</v>
      </c>
      <c r="C25" s="9"/>
      <c r="D25" s="9"/>
      <c r="E25" s="9"/>
      <c r="F25" s="9"/>
      <c r="G25" s="9"/>
      <c r="H25" s="10"/>
      <c r="I25" s="10"/>
      <c r="J25" s="10"/>
      <c r="K25" s="10"/>
      <c r="L25" s="10"/>
      <c r="M25" s="10"/>
      <c r="N25" s="10"/>
      <c r="O25" s="10"/>
      <c r="P25" s="10"/>
      <c r="Q25" s="10"/>
      <c r="R25" s="10"/>
      <c r="S25" s="10"/>
      <c r="T25" s="10"/>
      <c r="U25" s="11"/>
      <c r="V25" s="33"/>
    </row>
    <row r="26" spans="1:22" ht="26.25" customHeight="1" thickTop="1" x14ac:dyDescent="0.2">
      <c r="B26" s="34"/>
      <c r="C26" s="35"/>
      <c r="D26" s="35"/>
      <c r="E26" s="35"/>
      <c r="F26" s="35"/>
      <c r="G26" s="35"/>
      <c r="H26" s="36"/>
      <c r="I26" s="36"/>
      <c r="J26" s="36"/>
      <c r="K26" s="36"/>
      <c r="L26" s="36"/>
      <c r="M26" s="36"/>
      <c r="N26" s="36"/>
      <c r="O26" s="36"/>
      <c r="P26" s="37"/>
      <c r="Q26" s="38"/>
      <c r="R26" s="39" t="s">
        <v>90</v>
      </c>
      <c r="S26" s="22" t="s">
        <v>91</v>
      </c>
      <c r="T26" s="39" t="s">
        <v>92</v>
      </c>
      <c r="U26" s="22" t="s">
        <v>93</v>
      </c>
    </row>
    <row r="27" spans="1:22" ht="26.25" customHeight="1" thickBot="1" x14ac:dyDescent="0.25">
      <c r="B27" s="40"/>
      <c r="C27" s="41"/>
      <c r="D27" s="41"/>
      <c r="E27" s="41"/>
      <c r="F27" s="41"/>
      <c r="G27" s="41"/>
      <c r="H27" s="42"/>
      <c r="I27" s="42"/>
      <c r="J27" s="42"/>
      <c r="K27" s="42"/>
      <c r="L27" s="42"/>
      <c r="M27" s="42"/>
      <c r="N27" s="42"/>
      <c r="O27" s="42"/>
      <c r="P27" s="43"/>
      <c r="Q27" s="44"/>
      <c r="R27" s="45" t="s">
        <v>94</v>
      </c>
      <c r="S27" s="44" t="s">
        <v>94</v>
      </c>
      <c r="T27" s="44" t="s">
        <v>94</v>
      </c>
      <c r="U27" s="44" t="s">
        <v>95</v>
      </c>
    </row>
    <row r="28" spans="1:22" ht="13.5" customHeight="1" thickBot="1" x14ac:dyDescent="0.25">
      <c r="B28" s="66" t="s">
        <v>96</v>
      </c>
      <c r="C28" s="67"/>
      <c r="D28" s="67"/>
      <c r="E28" s="46"/>
      <c r="F28" s="46"/>
      <c r="G28" s="46"/>
      <c r="H28" s="47"/>
      <c r="I28" s="47"/>
      <c r="J28" s="47"/>
      <c r="K28" s="47"/>
      <c r="L28" s="47"/>
      <c r="M28" s="47"/>
      <c r="N28" s="47"/>
      <c r="O28" s="47"/>
      <c r="P28" s="48"/>
      <c r="Q28" s="48"/>
      <c r="R28" s="49" t="str">
        <f t="shared" ref="R28:T29" si="1">"N/D"</f>
        <v>N/D</v>
      </c>
      <c r="S28" s="49" t="str">
        <f t="shared" si="1"/>
        <v>N/D</v>
      </c>
      <c r="T28" s="49" t="str">
        <f t="shared" si="1"/>
        <v>N/D</v>
      </c>
      <c r="U28" s="50" t="str">
        <f>+IF(ISERR(T28/S28*100),"N/A",T28/S28*100)</f>
        <v>N/A</v>
      </c>
    </row>
    <row r="29" spans="1:22" ht="13.5" customHeight="1" thickBot="1" x14ac:dyDescent="0.25">
      <c r="B29" s="68" t="s">
        <v>97</v>
      </c>
      <c r="C29" s="69"/>
      <c r="D29" s="69"/>
      <c r="E29" s="51"/>
      <c r="F29" s="51"/>
      <c r="G29" s="51"/>
      <c r="H29" s="52"/>
      <c r="I29" s="52"/>
      <c r="J29" s="52"/>
      <c r="K29" s="52"/>
      <c r="L29" s="52"/>
      <c r="M29" s="52"/>
      <c r="N29" s="52"/>
      <c r="O29" s="52"/>
      <c r="P29" s="53"/>
      <c r="Q29" s="53"/>
      <c r="R29" s="49" t="str">
        <f t="shared" si="1"/>
        <v>N/D</v>
      </c>
      <c r="S29" s="49" t="str">
        <f t="shared" si="1"/>
        <v>N/D</v>
      </c>
      <c r="T29" s="49" t="str">
        <f t="shared" si="1"/>
        <v>N/D</v>
      </c>
      <c r="U29" s="50" t="str">
        <f>+IF(ISERR(T29/S29*100),"N/A",T29/S29*100)</f>
        <v>N/A</v>
      </c>
    </row>
    <row r="30" spans="1:22" ht="14.85" customHeight="1" thickTop="1" thickBot="1" x14ac:dyDescent="0.25">
      <c r="B30" s="8" t="s">
        <v>98</v>
      </c>
      <c r="C30" s="9"/>
      <c r="D30" s="9"/>
      <c r="E30" s="9"/>
      <c r="F30" s="9"/>
      <c r="G30" s="9"/>
      <c r="H30" s="10"/>
      <c r="I30" s="10"/>
      <c r="J30" s="10"/>
      <c r="K30" s="10"/>
      <c r="L30" s="10"/>
      <c r="M30" s="10"/>
      <c r="N30" s="10"/>
      <c r="O30" s="10"/>
      <c r="P30" s="10"/>
      <c r="Q30" s="10"/>
      <c r="R30" s="10"/>
      <c r="S30" s="10"/>
      <c r="T30" s="10"/>
      <c r="U30" s="11"/>
    </row>
    <row r="31" spans="1:22" ht="44.25" customHeight="1" thickTop="1" x14ac:dyDescent="0.2">
      <c r="B31" s="70" t="s">
        <v>99</v>
      </c>
      <c r="C31" s="71"/>
      <c r="D31" s="71"/>
      <c r="E31" s="71"/>
      <c r="F31" s="71"/>
      <c r="G31" s="71"/>
      <c r="H31" s="71"/>
      <c r="I31" s="71"/>
      <c r="J31" s="71"/>
      <c r="K31" s="71"/>
      <c r="L31" s="71"/>
      <c r="M31" s="71"/>
      <c r="N31" s="71"/>
      <c r="O31" s="71"/>
      <c r="P31" s="71"/>
      <c r="Q31" s="71"/>
      <c r="R31" s="71"/>
      <c r="S31" s="71"/>
      <c r="T31" s="71"/>
      <c r="U31" s="72"/>
    </row>
    <row r="32" spans="1:22" ht="34.5" customHeight="1" x14ac:dyDescent="0.2">
      <c r="B32" s="59" t="s">
        <v>164</v>
      </c>
      <c r="C32" s="60"/>
      <c r="D32" s="60"/>
      <c r="E32" s="60"/>
      <c r="F32" s="60"/>
      <c r="G32" s="60"/>
      <c r="H32" s="60"/>
      <c r="I32" s="60"/>
      <c r="J32" s="60"/>
      <c r="K32" s="60"/>
      <c r="L32" s="60"/>
      <c r="M32" s="60"/>
      <c r="N32" s="60"/>
      <c r="O32" s="60"/>
      <c r="P32" s="60"/>
      <c r="Q32" s="60"/>
      <c r="R32" s="60"/>
      <c r="S32" s="60"/>
      <c r="T32" s="60"/>
      <c r="U32" s="61"/>
    </row>
    <row r="33" spans="2:21" ht="59.45" customHeight="1" x14ac:dyDescent="0.2">
      <c r="B33" s="59" t="s">
        <v>101</v>
      </c>
      <c r="C33" s="60"/>
      <c r="D33" s="60"/>
      <c r="E33" s="60"/>
      <c r="F33" s="60"/>
      <c r="G33" s="60"/>
      <c r="H33" s="60"/>
      <c r="I33" s="60"/>
      <c r="J33" s="60"/>
      <c r="K33" s="60"/>
      <c r="L33" s="60"/>
      <c r="M33" s="60"/>
      <c r="N33" s="60"/>
      <c r="O33" s="60"/>
      <c r="P33" s="60"/>
      <c r="Q33" s="60"/>
      <c r="R33" s="60"/>
      <c r="S33" s="60"/>
      <c r="T33" s="60"/>
      <c r="U33" s="61"/>
    </row>
    <row r="34" spans="2:21" ht="65.849999999999994" customHeight="1" x14ac:dyDescent="0.2">
      <c r="B34" s="59" t="s">
        <v>165</v>
      </c>
      <c r="C34" s="60"/>
      <c r="D34" s="60"/>
      <c r="E34" s="60"/>
      <c r="F34" s="60"/>
      <c r="G34" s="60"/>
      <c r="H34" s="60"/>
      <c r="I34" s="60"/>
      <c r="J34" s="60"/>
      <c r="K34" s="60"/>
      <c r="L34" s="60"/>
      <c r="M34" s="60"/>
      <c r="N34" s="60"/>
      <c r="O34" s="60"/>
      <c r="P34" s="60"/>
      <c r="Q34" s="60"/>
      <c r="R34" s="60"/>
      <c r="S34" s="60"/>
      <c r="T34" s="60"/>
      <c r="U34" s="61"/>
    </row>
    <row r="35" spans="2:21" ht="35.1" customHeight="1" x14ac:dyDescent="0.2">
      <c r="B35" s="59" t="s">
        <v>166</v>
      </c>
      <c r="C35" s="60"/>
      <c r="D35" s="60"/>
      <c r="E35" s="60"/>
      <c r="F35" s="60"/>
      <c r="G35" s="60"/>
      <c r="H35" s="60"/>
      <c r="I35" s="60"/>
      <c r="J35" s="60"/>
      <c r="K35" s="60"/>
      <c r="L35" s="60"/>
      <c r="M35" s="60"/>
      <c r="N35" s="60"/>
      <c r="O35" s="60"/>
      <c r="P35" s="60"/>
      <c r="Q35" s="60"/>
      <c r="R35" s="60"/>
      <c r="S35" s="60"/>
      <c r="T35" s="60"/>
      <c r="U35" s="61"/>
    </row>
    <row r="36" spans="2:21" ht="43.7" customHeight="1" x14ac:dyDescent="0.2">
      <c r="B36" s="59" t="s">
        <v>167</v>
      </c>
      <c r="C36" s="60"/>
      <c r="D36" s="60"/>
      <c r="E36" s="60"/>
      <c r="F36" s="60"/>
      <c r="G36" s="60"/>
      <c r="H36" s="60"/>
      <c r="I36" s="60"/>
      <c r="J36" s="60"/>
      <c r="K36" s="60"/>
      <c r="L36" s="60"/>
      <c r="M36" s="60"/>
      <c r="N36" s="60"/>
      <c r="O36" s="60"/>
      <c r="P36" s="60"/>
      <c r="Q36" s="60"/>
      <c r="R36" s="60"/>
      <c r="S36" s="60"/>
      <c r="T36" s="60"/>
      <c r="U36" s="61"/>
    </row>
    <row r="37" spans="2:21" ht="30.6" customHeight="1" x14ac:dyDescent="0.2">
      <c r="B37" s="59" t="s">
        <v>168</v>
      </c>
      <c r="C37" s="60"/>
      <c r="D37" s="60"/>
      <c r="E37" s="60"/>
      <c r="F37" s="60"/>
      <c r="G37" s="60"/>
      <c r="H37" s="60"/>
      <c r="I37" s="60"/>
      <c r="J37" s="60"/>
      <c r="K37" s="60"/>
      <c r="L37" s="60"/>
      <c r="M37" s="60"/>
      <c r="N37" s="60"/>
      <c r="O37" s="60"/>
      <c r="P37" s="60"/>
      <c r="Q37" s="60"/>
      <c r="R37" s="60"/>
      <c r="S37" s="60"/>
      <c r="T37" s="60"/>
      <c r="U37" s="61"/>
    </row>
    <row r="38" spans="2:21" ht="63.6" customHeight="1" x14ac:dyDescent="0.2">
      <c r="B38" s="59" t="s">
        <v>169</v>
      </c>
      <c r="C38" s="60"/>
      <c r="D38" s="60"/>
      <c r="E38" s="60"/>
      <c r="F38" s="60"/>
      <c r="G38" s="60"/>
      <c r="H38" s="60"/>
      <c r="I38" s="60"/>
      <c r="J38" s="60"/>
      <c r="K38" s="60"/>
      <c r="L38" s="60"/>
      <c r="M38" s="60"/>
      <c r="N38" s="60"/>
      <c r="O38" s="60"/>
      <c r="P38" s="60"/>
      <c r="Q38" s="60"/>
      <c r="R38" s="60"/>
      <c r="S38" s="60"/>
      <c r="T38" s="60"/>
      <c r="U38" s="61"/>
    </row>
    <row r="39" spans="2:21" ht="49.7" customHeight="1" x14ac:dyDescent="0.2">
      <c r="B39" s="59" t="s">
        <v>170</v>
      </c>
      <c r="C39" s="60"/>
      <c r="D39" s="60"/>
      <c r="E39" s="60"/>
      <c r="F39" s="60"/>
      <c r="G39" s="60"/>
      <c r="H39" s="60"/>
      <c r="I39" s="60"/>
      <c r="J39" s="60"/>
      <c r="K39" s="60"/>
      <c r="L39" s="60"/>
      <c r="M39" s="60"/>
      <c r="N39" s="60"/>
      <c r="O39" s="60"/>
      <c r="P39" s="60"/>
      <c r="Q39" s="60"/>
      <c r="R39" s="60"/>
      <c r="S39" s="60"/>
      <c r="T39" s="60"/>
      <c r="U39" s="61"/>
    </row>
    <row r="40" spans="2:21" ht="39.950000000000003" customHeight="1" x14ac:dyDescent="0.2">
      <c r="B40" s="59" t="s">
        <v>171</v>
      </c>
      <c r="C40" s="60"/>
      <c r="D40" s="60"/>
      <c r="E40" s="60"/>
      <c r="F40" s="60"/>
      <c r="G40" s="60"/>
      <c r="H40" s="60"/>
      <c r="I40" s="60"/>
      <c r="J40" s="60"/>
      <c r="K40" s="60"/>
      <c r="L40" s="60"/>
      <c r="M40" s="60"/>
      <c r="N40" s="60"/>
      <c r="O40" s="60"/>
      <c r="P40" s="60"/>
      <c r="Q40" s="60"/>
      <c r="R40" s="60"/>
      <c r="S40" s="60"/>
      <c r="T40" s="60"/>
      <c r="U40" s="61"/>
    </row>
    <row r="41" spans="2:21" ht="38.1" customHeight="1" x14ac:dyDescent="0.2">
      <c r="B41" s="59" t="s">
        <v>172</v>
      </c>
      <c r="C41" s="60"/>
      <c r="D41" s="60"/>
      <c r="E41" s="60"/>
      <c r="F41" s="60"/>
      <c r="G41" s="60"/>
      <c r="H41" s="60"/>
      <c r="I41" s="60"/>
      <c r="J41" s="60"/>
      <c r="K41" s="60"/>
      <c r="L41" s="60"/>
      <c r="M41" s="60"/>
      <c r="N41" s="60"/>
      <c r="O41" s="60"/>
      <c r="P41" s="60"/>
      <c r="Q41" s="60"/>
      <c r="R41" s="60"/>
      <c r="S41" s="60"/>
      <c r="T41" s="60"/>
      <c r="U41" s="61"/>
    </row>
    <row r="42" spans="2:21" ht="80.849999999999994" customHeight="1" x14ac:dyDescent="0.2">
      <c r="B42" s="59" t="s">
        <v>173</v>
      </c>
      <c r="C42" s="60"/>
      <c r="D42" s="60"/>
      <c r="E42" s="60"/>
      <c r="F42" s="60"/>
      <c r="G42" s="60"/>
      <c r="H42" s="60"/>
      <c r="I42" s="60"/>
      <c r="J42" s="60"/>
      <c r="K42" s="60"/>
      <c r="L42" s="60"/>
      <c r="M42" s="60"/>
      <c r="N42" s="60"/>
      <c r="O42" s="60"/>
      <c r="P42" s="60"/>
      <c r="Q42" s="60"/>
      <c r="R42" s="60"/>
      <c r="S42" s="60"/>
      <c r="T42" s="60"/>
      <c r="U42" s="61"/>
    </row>
    <row r="43" spans="2:21" ht="32.1" customHeight="1" x14ac:dyDescent="0.2">
      <c r="B43" s="59" t="s">
        <v>174</v>
      </c>
      <c r="C43" s="60"/>
      <c r="D43" s="60"/>
      <c r="E43" s="60"/>
      <c r="F43" s="60"/>
      <c r="G43" s="60"/>
      <c r="H43" s="60"/>
      <c r="I43" s="60"/>
      <c r="J43" s="60"/>
      <c r="K43" s="60"/>
      <c r="L43" s="60"/>
      <c r="M43" s="60"/>
      <c r="N43" s="60"/>
      <c r="O43" s="60"/>
      <c r="P43" s="60"/>
      <c r="Q43" s="60"/>
      <c r="R43" s="60"/>
      <c r="S43" s="60"/>
      <c r="T43" s="60"/>
      <c r="U43" s="61"/>
    </row>
    <row r="44" spans="2:21" ht="27.95" customHeight="1" x14ac:dyDescent="0.2">
      <c r="B44" s="59" t="s">
        <v>175</v>
      </c>
      <c r="C44" s="60"/>
      <c r="D44" s="60"/>
      <c r="E44" s="60"/>
      <c r="F44" s="60"/>
      <c r="G44" s="60"/>
      <c r="H44" s="60"/>
      <c r="I44" s="60"/>
      <c r="J44" s="60"/>
      <c r="K44" s="60"/>
      <c r="L44" s="60"/>
      <c r="M44" s="60"/>
      <c r="N44" s="60"/>
      <c r="O44" s="60"/>
      <c r="P44" s="60"/>
      <c r="Q44" s="60"/>
      <c r="R44" s="60"/>
      <c r="S44" s="60"/>
      <c r="T44" s="60"/>
      <c r="U44" s="61"/>
    </row>
    <row r="45" spans="2:21" ht="40.700000000000003" customHeight="1" thickBot="1" x14ac:dyDescent="0.25">
      <c r="B45" s="62" t="s">
        <v>176</v>
      </c>
      <c r="C45" s="63"/>
      <c r="D45" s="63"/>
      <c r="E45" s="63"/>
      <c r="F45" s="63"/>
      <c r="G45" s="63"/>
      <c r="H45" s="63"/>
      <c r="I45" s="63"/>
      <c r="J45" s="63"/>
      <c r="K45" s="63"/>
      <c r="L45" s="63"/>
      <c r="M45" s="63"/>
      <c r="N45" s="63"/>
      <c r="O45" s="63"/>
      <c r="P45" s="63"/>
      <c r="Q45" s="63"/>
      <c r="R45" s="63"/>
      <c r="S45" s="63"/>
      <c r="T45" s="63"/>
      <c r="U45" s="64"/>
    </row>
  </sheetData>
  <mergeCells count="80">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C16:H16"/>
    <mergeCell ref="I16:K16"/>
    <mergeCell ref="L16:O16"/>
    <mergeCell ref="C17:H17"/>
    <mergeCell ref="I17:K17"/>
    <mergeCell ref="L17:O17"/>
    <mergeCell ref="C18:H18"/>
    <mergeCell ref="I18:K18"/>
    <mergeCell ref="L18:O18"/>
    <mergeCell ref="C19:H19"/>
    <mergeCell ref="I19:K19"/>
    <mergeCell ref="L19:O19"/>
    <mergeCell ref="C20:H20"/>
    <mergeCell ref="I20:K20"/>
    <mergeCell ref="L20:O20"/>
    <mergeCell ref="C21:H21"/>
    <mergeCell ref="I21:K21"/>
    <mergeCell ref="L21:O21"/>
    <mergeCell ref="C22:H22"/>
    <mergeCell ref="I22:K22"/>
    <mergeCell ref="L22:O22"/>
    <mergeCell ref="C23:H23"/>
    <mergeCell ref="I23:K23"/>
    <mergeCell ref="L23:O23"/>
    <mergeCell ref="B37:U37"/>
    <mergeCell ref="C24:H24"/>
    <mergeCell ref="I24:K24"/>
    <mergeCell ref="L24:O24"/>
    <mergeCell ref="B28:D28"/>
    <mergeCell ref="B29:D29"/>
    <mergeCell ref="B31:U31"/>
    <mergeCell ref="B32:U32"/>
    <mergeCell ref="B33:U33"/>
    <mergeCell ref="B34:U34"/>
    <mergeCell ref="B35:U35"/>
    <mergeCell ref="B36:U36"/>
    <mergeCell ref="B44:U44"/>
    <mergeCell ref="B45:U45"/>
    <mergeCell ref="B38:U38"/>
    <mergeCell ref="B39:U39"/>
    <mergeCell ref="B40:U40"/>
    <mergeCell ref="B41:U41"/>
    <mergeCell ref="B42:U42"/>
    <mergeCell ref="B43:U43"/>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5"/>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98" t="s">
        <v>561</v>
      </c>
      <c r="C1" s="98"/>
      <c r="D1" s="98"/>
      <c r="E1" s="98"/>
      <c r="F1" s="98"/>
      <c r="G1" s="98"/>
      <c r="H1" s="98"/>
      <c r="I1" s="98"/>
      <c r="J1" s="98"/>
      <c r="K1" s="98"/>
      <c r="L1" s="98"/>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177</v>
      </c>
      <c r="D4" s="99" t="s">
        <v>178</v>
      </c>
      <c r="E4" s="99"/>
      <c r="F4" s="99"/>
      <c r="G4" s="99"/>
      <c r="H4" s="99"/>
      <c r="I4" s="14"/>
      <c r="J4" s="15" t="s">
        <v>9</v>
      </c>
      <c r="K4" s="16" t="s">
        <v>10</v>
      </c>
      <c r="L4" s="100" t="s">
        <v>1</v>
      </c>
      <c r="M4" s="100"/>
      <c r="N4" s="100"/>
      <c r="O4" s="100"/>
      <c r="P4" s="15" t="s">
        <v>11</v>
      </c>
      <c r="Q4" s="100" t="s">
        <v>12</v>
      </c>
      <c r="R4" s="100"/>
      <c r="S4" s="15" t="s">
        <v>13</v>
      </c>
      <c r="T4" s="100" t="s">
        <v>179</v>
      </c>
      <c r="U4" s="101"/>
    </row>
    <row r="5" spans="1:34" ht="15.75" customHeight="1" x14ac:dyDescent="0.2">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x14ac:dyDescent="0.25">
      <c r="B6" s="17" t="s">
        <v>16</v>
      </c>
      <c r="C6" s="80" t="s">
        <v>180</v>
      </c>
      <c r="D6" s="80"/>
      <c r="E6" s="80"/>
      <c r="F6" s="80"/>
      <c r="G6" s="80"/>
      <c r="H6" s="18"/>
      <c r="I6" s="18"/>
      <c r="J6" s="18" t="s">
        <v>18</v>
      </c>
      <c r="K6" s="80" t="s">
        <v>181</v>
      </c>
      <c r="L6" s="80"/>
      <c r="M6" s="80"/>
      <c r="N6" s="19"/>
      <c r="O6" s="20" t="s">
        <v>20</v>
      </c>
      <c r="P6" s="80" t="s">
        <v>182</v>
      </c>
      <c r="Q6" s="80"/>
      <c r="R6" s="21"/>
      <c r="S6" s="20" t="s">
        <v>22</v>
      </c>
      <c r="T6" s="80" t="s">
        <v>183</v>
      </c>
      <c r="U6" s="81"/>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x14ac:dyDescent="0.2">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x14ac:dyDescent="0.25">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x14ac:dyDescent="0.2">
      <c r="A11" s="25"/>
      <c r="B11" s="26" t="s">
        <v>38</v>
      </c>
      <c r="C11" s="73" t="s">
        <v>184</v>
      </c>
      <c r="D11" s="73"/>
      <c r="E11" s="73"/>
      <c r="F11" s="73"/>
      <c r="G11" s="73"/>
      <c r="H11" s="73"/>
      <c r="I11" s="73" t="s">
        <v>185</v>
      </c>
      <c r="J11" s="73"/>
      <c r="K11" s="73"/>
      <c r="L11" s="73" t="s">
        <v>186</v>
      </c>
      <c r="M11" s="73"/>
      <c r="N11" s="73"/>
      <c r="O11" s="73"/>
      <c r="P11" s="27" t="s">
        <v>59</v>
      </c>
      <c r="Q11" s="27" t="s">
        <v>128</v>
      </c>
      <c r="R11" s="27">
        <v>48.3</v>
      </c>
      <c r="S11" s="27">
        <v>48.3</v>
      </c>
      <c r="T11" s="27">
        <v>55.98</v>
      </c>
      <c r="U11" s="28">
        <f t="shared" ref="U11:U19" si="0">IF(ISERR(T11/S11*100),"N/A",T11/S11*100)</f>
        <v>115.90062111801242</v>
      </c>
    </row>
    <row r="12" spans="1:34" ht="75" customHeight="1" x14ac:dyDescent="0.2">
      <c r="A12" s="25"/>
      <c r="B12" s="29" t="s">
        <v>44</v>
      </c>
      <c r="C12" s="65" t="s">
        <v>44</v>
      </c>
      <c r="D12" s="65"/>
      <c r="E12" s="65"/>
      <c r="F12" s="65"/>
      <c r="G12" s="65"/>
      <c r="H12" s="65"/>
      <c r="I12" s="65" t="s">
        <v>187</v>
      </c>
      <c r="J12" s="65"/>
      <c r="K12" s="65"/>
      <c r="L12" s="65" t="s">
        <v>188</v>
      </c>
      <c r="M12" s="65"/>
      <c r="N12" s="65"/>
      <c r="O12" s="65"/>
      <c r="P12" s="30" t="s">
        <v>59</v>
      </c>
      <c r="Q12" s="30" t="s">
        <v>128</v>
      </c>
      <c r="R12" s="30">
        <v>45.95</v>
      </c>
      <c r="S12" s="30">
        <v>45.95</v>
      </c>
      <c r="T12" s="30">
        <v>49.22</v>
      </c>
      <c r="U12" s="32">
        <f t="shared" si="0"/>
        <v>107.11643090315559</v>
      </c>
    </row>
    <row r="13" spans="1:34" ht="75" customHeight="1" thickBot="1" x14ac:dyDescent="0.25">
      <c r="A13" s="25"/>
      <c r="B13" s="29" t="s">
        <v>44</v>
      </c>
      <c r="C13" s="65" t="s">
        <v>44</v>
      </c>
      <c r="D13" s="65"/>
      <c r="E13" s="65"/>
      <c r="F13" s="65"/>
      <c r="G13" s="65"/>
      <c r="H13" s="65"/>
      <c r="I13" s="65" t="s">
        <v>189</v>
      </c>
      <c r="J13" s="65"/>
      <c r="K13" s="65"/>
      <c r="L13" s="65" t="s">
        <v>190</v>
      </c>
      <c r="M13" s="65"/>
      <c r="N13" s="65"/>
      <c r="O13" s="65"/>
      <c r="P13" s="30" t="s">
        <v>59</v>
      </c>
      <c r="Q13" s="30" t="s">
        <v>43</v>
      </c>
      <c r="R13" s="30">
        <v>67.42</v>
      </c>
      <c r="S13" s="30">
        <v>67.42</v>
      </c>
      <c r="T13" s="30">
        <v>67.41</v>
      </c>
      <c r="U13" s="32">
        <f t="shared" si="0"/>
        <v>99.985167606051604</v>
      </c>
    </row>
    <row r="14" spans="1:34" ht="75" customHeight="1" thickTop="1" thickBot="1" x14ac:dyDescent="0.25">
      <c r="A14" s="25"/>
      <c r="B14" s="26" t="s">
        <v>52</v>
      </c>
      <c r="C14" s="73" t="s">
        <v>191</v>
      </c>
      <c r="D14" s="73"/>
      <c r="E14" s="73"/>
      <c r="F14" s="73"/>
      <c r="G14" s="73"/>
      <c r="H14" s="73"/>
      <c r="I14" s="73" t="s">
        <v>192</v>
      </c>
      <c r="J14" s="73"/>
      <c r="K14" s="73"/>
      <c r="L14" s="73" t="s">
        <v>193</v>
      </c>
      <c r="M14" s="73"/>
      <c r="N14" s="73"/>
      <c r="O14" s="73"/>
      <c r="P14" s="27" t="s">
        <v>59</v>
      </c>
      <c r="Q14" s="27" t="s">
        <v>128</v>
      </c>
      <c r="R14" s="27">
        <v>65.650000000000006</v>
      </c>
      <c r="S14" s="27">
        <v>65.650000000000006</v>
      </c>
      <c r="T14" s="27">
        <v>67.459999999999994</v>
      </c>
      <c r="U14" s="28">
        <f t="shared" si="0"/>
        <v>102.75704493526274</v>
      </c>
    </row>
    <row r="15" spans="1:34" ht="75" customHeight="1" thickTop="1" x14ac:dyDescent="0.2">
      <c r="A15" s="25"/>
      <c r="B15" s="26" t="s">
        <v>62</v>
      </c>
      <c r="C15" s="73" t="s">
        <v>194</v>
      </c>
      <c r="D15" s="73"/>
      <c r="E15" s="73"/>
      <c r="F15" s="73"/>
      <c r="G15" s="73"/>
      <c r="H15" s="73"/>
      <c r="I15" s="73" t="s">
        <v>195</v>
      </c>
      <c r="J15" s="73"/>
      <c r="K15" s="73"/>
      <c r="L15" s="73" t="s">
        <v>196</v>
      </c>
      <c r="M15" s="73"/>
      <c r="N15" s="73"/>
      <c r="O15" s="73"/>
      <c r="P15" s="27" t="s">
        <v>197</v>
      </c>
      <c r="Q15" s="27" t="s">
        <v>198</v>
      </c>
      <c r="R15" s="27">
        <v>1.8</v>
      </c>
      <c r="S15" s="27">
        <v>1.8</v>
      </c>
      <c r="T15" s="27">
        <v>1.8</v>
      </c>
      <c r="U15" s="28">
        <f t="shared" si="0"/>
        <v>100</v>
      </c>
    </row>
    <row r="16" spans="1:34" ht="75" customHeight="1" x14ac:dyDescent="0.2">
      <c r="A16" s="25"/>
      <c r="B16" s="29" t="s">
        <v>44</v>
      </c>
      <c r="C16" s="65" t="s">
        <v>44</v>
      </c>
      <c r="D16" s="65"/>
      <c r="E16" s="65"/>
      <c r="F16" s="65"/>
      <c r="G16" s="65"/>
      <c r="H16" s="65"/>
      <c r="I16" s="65" t="s">
        <v>199</v>
      </c>
      <c r="J16" s="65"/>
      <c r="K16" s="65"/>
      <c r="L16" s="65" t="s">
        <v>200</v>
      </c>
      <c r="M16" s="65"/>
      <c r="N16" s="65"/>
      <c r="O16" s="65"/>
      <c r="P16" s="30" t="s">
        <v>59</v>
      </c>
      <c r="Q16" s="30" t="s">
        <v>82</v>
      </c>
      <c r="R16" s="30">
        <v>83</v>
      </c>
      <c r="S16" s="30">
        <v>83</v>
      </c>
      <c r="T16" s="30">
        <v>64.349999999999994</v>
      </c>
      <c r="U16" s="32">
        <f t="shared" si="0"/>
        <v>77.530120481927696</v>
      </c>
    </row>
    <row r="17" spans="1:22" ht="75" customHeight="1" thickBot="1" x14ac:dyDescent="0.25">
      <c r="A17" s="25"/>
      <c r="B17" s="29" t="s">
        <v>44</v>
      </c>
      <c r="C17" s="65" t="s">
        <v>201</v>
      </c>
      <c r="D17" s="65"/>
      <c r="E17" s="65"/>
      <c r="F17" s="65"/>
      <c r="G17" s="65"/>
      <c r="H17" s="65"/>
      <c r="I17" s="65" t="s">
        <v>202</v>
      </c>
      <c r="J17" s="65"/>
      <c r="K17" s="65"/>
      <c r="L17" s="65" t="s">
        <v>203</v>
      </c>
      <c r="M17" s="65"/>
      <c r="N17" s="65"/>
      <c r="O17" s="65"/>
      <c r="P17" s="30" t="s">
        <v>197</v>
      </c>
      <c r="Q17" s="30" t="s">
        <v>82</v>
      </c>
      <c r="R17" s="30">
        <v>1.27</v>
      </c>
      <c r="S17" s="30">
        <v>1.27</v>
      </c>
      <c r="T17" s="30">
        <v>30.15</v>
      </c>
      <c r="U17" s="32">
        <f t="shared" si="0"/>
        <v>2374.0157480314961</v>
      </c>
    </row>
    <row r="18" spans="1:22" ht="75" customHeight="1" thickTop="1" x14ac:dyDescent="0.2">
      <c r="A18" s="25"/>
      <c r="B18" s="26" t="s">
        <v>78</v>
      </c>
      <c r="C18" s="73" t="s">
        <v>204</v>
      </c>
      <c r="D18" s="73"/>
      <c r="E18" s="73"/>
      <c r="F18" s="73"/>
      <c r="G18" s="73"/>
      <c r="H18" s="73"/>
      <c r="I18" s="73" t="s">
        <v>205</v>
      </c>
      <c r="J18" s="73"/>
      <c r="K18" s="73"/>
      <c r="L18" s="73" t="s">
        <v>206</v>
      </c>
      <c r="M18" s="73"/>
      <c r="N18" s="73"/>
      <c r="O18" s="73"/>
      <c r="P18" s="27" t="s">
        <v>59</v>
      </c>
      <c r="Q18" s="27" t="s">
        <v>82</v>
      </c>
      <c r="R18" s="27">
        <v>88.88</v>
      </c>
      <c r="S18" s="27">
        <v>88.88</v>
      </c>
      <c r="T18" s="27">
        <v>81.819999999999993</v>
      </c>
      <c r="U18" s="28">
        <f t="shared" si="0"/>
        <v>92.056705670567055</v>
      </c>
    </row>
    <row r="19" spans="1:22" ht="75" customHeight="1" thickBot="1" x14ac:dyDescent="0.25">
      <c r="A19" s="25"/>
      <c r="B19" s="29" t="s">
        <v>44</v>
      </c>
      <c r="C19" s="65" t="s">
        <v>44</v>
      </c>
      <c r="D19" s="65"/>
      <c r="E19" s="65"/>
      <c r="F19" s="65"/>
      <c r="G19" s="65"/>
      <c r="H19" s="65"/>
      <c r="I19" s="65" t="s">
        <v>207</v>
      </c>
      <c r="J19" s="65"/>
      <c r="K19" s="65"/>
      <c r="L19" s="65" t="s">
        <v>208</v>
      </c>
      <c r="M19" s="65"/>
      <c r="N19" s="65"/>
      <c r="O19" s="65"/>
      <c r="P19" s="30" t="s">
        <v>197</v>
      </c>
      <c r="Q19" s="30" t="s">
        <v>82</v>
      </c>
      <c r="R19" s="30">
        <v>2.5</v>
      </c>
      <c r="S19" s="30">
        <v>2.5</v>
      </c>
      <c r="T19" s="30">
        <v>24.68</v>
      </c>
      <c r="U19" s="32">
        <f t="shared" si="0"/>
        <v>987.2</v>
      </c>
    </row>
    <row r="20" spans="1:22" ht="22.5" customHeight="1" thickTop="1" thickBot="1" x14ac:dyDescent="0.25">
      <c r="B20" s="8" t="s">
        <v>89</v>
      </c>
      <c r="C20" s="9"/>
      <c r="D20" s="9"/>
      <c r="E20" s="9"/>
      <c r="F20" s="9"/>
      <c r="G20" s="9"/>
      <c r="H20" s="10"/>
      <c r="I20" s="10"/>
      <c r="J20" s="10"/>
      <c r="K20" s="10"/>
      <c r="L20" s="10"/>
      <c r="M20" s="10"/>
      <c r="N20" s="10"/>
      <c r="O20" s="10"/>
      <c r="P20" s="10"/>
      <c r="Q20" s="10"/>
      <c r="R20" s="10"/>
      <c r="S20" s="10"/>
      <c r="T20" s="10"/>
      <c r="U20" s="11"/>
      <c r="V20" s="33"/>
    </row>
    <row r="21" spans="1:22" ht="26.25" customHeight="1" thickTop="1" x14ac:dyDescent="0.2">
      <c r="B21" s="34"/>
      <c r="C21" s="35"/>
      <c r="D21" s="35"/>
      <c r="E21" s="35"/>
      <c r="F21" s="35"/>
      <c r="G21" s="35"/>
      <c r="H21" s="36"/>
      <c r="I21" s="36"/>
      <c r="J21" s="36"/>
      <c r="K21" s="36"/>
      <c r="L21" s="36"/>
      <c r="M21" s="36"/>
      <c r="N21" s="36"/>
      <c r="O21" s="36"/>
      <c r="P21" s="37"/>
      <c r="Q21" s="38"/>
      <c r="R21" s="39" t="s">
        <v>90</v>
      </c>
      <c r="S21" s="22" t="s">
        <v>91</v>
      </c>
      <c r="T21" s="39" t="s">
        <v>92</v>
      </c>
      <c r="U21" s="22" t="s">
        <v>93</v>
      </c>
    </row>
    <row r="22" spans="1:22" ht="26.25" customHeight="1" thickBot="1" x14ac:dyDescent="0.25">
      <c r="B22" s="40"/>
      <c r="C22" s="41"/>
      <c r="D22" s="41"/>
      <c r="E22" s="41"/>
      <c r="F22" s="41"/>
      <c r="G22" s="41"/>
      <c r="H22" s="42"/>
      <c r="I22" s="42"/>
      <c r="J22" s="42"/>
      <c r="K22" s="42"/>
      <c r="L22" s="42"/>
      <c r="M22" s="42"/>
      <c r="N22" s="42"/>
      <c r="O22" s="42"/>
      <c r="P22" s="43"/>
      <c r="Q22" s="44"/>
      <c r="R22" s="45" t="s">
        <v>94</v>
      </c>
      <c r="S22" s="44" t="s">
        <v>94</v>
      </c>
      <c r="T22" s="44" t="s">
        <v>94</v>
      </c>
      <c r="U22" s="44" t="s">
        <v>95</v>
      </c>
    </row>
    <row r="23" spans="1:22" ht="13.5" customHeight="1" thickBot="1" x14ac:dyDescent="0.25">
      <c r="B23" s="66" t="s">
        <v>96</v>
      </c>
      <c r="C23" s="67"/>
      <c r="D23" s="67"/>
      <c r="E23" s="46"/>
      <c r="F23" s="46"/>
      <c r="G23" s="46"/>
      <c r="H23" s="47"/>
      <c r="I23" s="47"/>
      <c r="J23" s="47"/>
      <c r="K23" s="47"/>
      <c r="L23" s="47"/>
      <c r="M23" s="47"/>
      <c r="N23" s="47"/>
      <c r="O23" s="47"/>
      <c r="P23" s="48"/>
      <c r="Q23" s="48"/>
      <c r="R23" s="49" t="str">
        <f t="shared" ref="R23:T24" si="1">"N/D"</f>
        <v>N/D</v>
      </c>
      <c r="S23" s="49" t="str">
        <f t="shared" si="1"/>
        <v>N/D</v>
      </c>
      <c r="T23" s="49" t="str">
        <f t="shared" si="1"/>
        <v>N/D</v>
      </c>
      <c r="U23" s="50" t="str">
        <f>+IF(ISERR(T23/S23*100),"N/A",T23/S23*100)</f>
        <v>N/A</v>
      </c>
    </row>
    <row r="24" spans="1:22" ht="13.5" customHeight="1" thickBot="1" x14ac:dyDescent="0.25">
      <c r="B24" s="68" t="s">
        <v>97</v>
      </c>
      <c r="C24" s="69"/>
      <c r="D24" s="69"/>
      <c r="E24" s="51"/>
      <c r="F24" s="51"/>
      <c r="G24" s="51"/>
      <c r="H24" s="52"/>
      <c r="I24" s="52"/>
      <c r="J24" s="52"/>
      <c r="K24" s="52"/>
      <c r="L24" s="52"/>
      <c r="M24" s="52"/>
      <c r="N24" s="52"/>
      <c r="O24" s="52"/>
      <c r="P24" s="53"/>
      <c r="Q24" s="53"/>
      <c r="R24" s="49" t="str">
        <f t="shared" si="1"/>
        <v>N/D</v>
      </c>
      <c r="S24" s="49" t="str">
        <f t="shared" si="1"/>
        <v>N/D</v>
      </c>
      <c r="T24" s="49" t="str">
        <f t="shared" si="1"/>
        <v>N/D</v>
      </c>
      <c r="U24" s="50" t="str">
        <f>+IF(ISERR(T24/S24*100),"N/A",T24/S24*100)</f>
        <v>N/A</v>
      </c>
    </row>
    <row r="25" spans="1:22" ht="14.85" customHeight="1" thickTop="1" thickBot="1" x14ac:dyDescent="0.25">
      <c r="B25" s="8" t="s">
        <v>98</v>
      </c>
      <c r="C25" s="9"/>
      <c r="D25" s="9"/>
      <c r="E25" s="9"/>
      <c r="F25" s="9"/>
      <c r="G25" s="9"/>
      <c r="H25" s="10"/>
      <c r="I25" s="10"/>
      <c r="J25" s="10"/>
      <c r="K25" s="10"/>
      <c r="L25" s="10"/>
      <c r="M25" s="10"/>
      <c r="N25" s="10"/>
      <c r="O25" s="10"/>
      <c r="P25" s="10"/>
      <c r="Q25" s="10"/>
      <c r="R25" s="10"/>
      <c r="S25" s="10"/>
      <c r="T25" s="10"/>
      <c r="U25" s="11"/>
    </row>
    <row r="26" spans="1:22" ht="44.25" customHeight="1" thickTop="1" x14ac:dyDescent="0.2">
      <c r="B26" s="70" t="s">
        <v>99</v>
      </c>
      <c r="C26" s="71"/>
      <c r="D26" s="71"/>
      <c r="E26" s="71"/>
      <c r="F26" s="71"/>
      <c r="G26" s="71"/>
      <c r="H26" s="71"/>
      <c r="I26" s="71"/>
      <c r="J26" s="71"/>
      <c r="K26" s="71"/>
      <c r="L26" s="71"/>
      <c r="M26" s="71"/>
      <c r="N26" s="71"/>
      <c r="O26" s="71"/>
      <c r="P26" s="71"/>
      <c r="Q26" s="71"/>
      <c r="R26" s="71"/>
      <c r="S26" s="71"/>
      <c r="T26" s="71"/>
      <c r="U26" s="72"/>
    </row>
    <row r="27" spans="1:22" ht="134.1" customHeight="1" x14ac:dyDescent="0.2">
      <c r="B27" s="59" t="s">
        <v>209</v>
      </c>
      <c r="C27" s="60"/>
      <c r="D27" s="60"/>
      <c r="E27" s="60"/>
      <c r="F27" s="60"/>
      <c r="G27" s="60"/>
      <c r="H27" s="60"/>
      <c r="I27" s="60"/>
      <c r="J27" s="60"/>
      <c r="K27" s="60"/>
      <c r="L27" s="60"/>
      <c r="M27" s="60"/>
      <c r="N27" s="60"/>
      <c r="O27" s="60"/>
      <c r="P27" s="60"/>
      <c r="Q27" s="60"/>
      <c r="R27" s="60"/>
      <c r="S27" s="60"/>
      <c r="T27" s="60"/>
      <c r="U27" s="61"/>
    </row>
    <row r="28" spans="1:22" ht="168.95" customHeight="1" x14ac:dyDescent="0.2">
      <c r="B28" s="59" t="s">
        <v>210</v>
      </c>
      <c r="C28" s="60"/>
      <c r="D28" s="60"/>
      <c r="E28" s="60"/>
      <c r="F28" s="60"/>
      <c r="G28" s="60"/>
      <c r="H28" s="60"/>
      <c r="I28" s="60"/>
      <c r="J28" s="60"/>
      <c r="K28" s="60"/>
      <c r="L28" s="60"/>
      <c r="M28" s="60"/>
      <c r="N28" s="60"/>
      <c r="O28" s="60"/>
      <c r="P28" s="60"/>
      <c r="Q28" s="60"/>
      <c r="R28" s="60"/>
      <c r="S28" s="60"/>
      <c r="T28" s="60"/>
      <c r="U28" s="61"/>
    </row>
    <row r="29" spans="1:22" ht="147.94999999999999" customHeight="1" x14ac:dyDescent="0.2">
      <c r="B29" s="59" t="s">
        <v>211</v>
      </c>
      <c r="C29" s="60"/>
      <c r="D29" s="60"/>
      <c r="E29" s="60"/>
      <c r="F29" s="60"/>
      <c r="G29" s="60"/>
      <c r="H29" s="60"/>
      <c r="I29" s="60"/>
      <c r="J29" s="60"/>
      <c r="K29" s="60"/>
      <c r="L29" s="60"/>
      <c r="M29" s="60"/>
      <c r="N29" s="60"/>
      <c r="O29" s="60"/>
      <c r="P29" s="60"/>
      <c r="Q29" s="60"/>
      <c r="R29" s="60"/>
      <c r="S29" s="60"/>
      <c r="T29" s="60"/>
      <c r="U29" s="61"/>
    </row>
    <row r="30" spans="1:22" ht="126" customHeight="1" x14ac:dyDescent="0.2">
      <c r="B30" s="59" t="s">
        <v>212</v>
      </c>
      <c r="C30" s="60"/>
      <c r="D30" s="60"/>
      <c r="E30" s="60"/>
      <c r="F30" s="60"/>
      <c r="G30" s="60"/>
      <c r="H30" s="60"/>
      <c r="I30" s="60"/>
      <c r="J30" s="60"/>
      <c r="K30" s="60"/>
      <c r="L30" s="60"/>
      <c r="M30" s="60"/>
      <c r="N30" s="60"/>
      <c r="O30" s="60"/>
      <c r="P30" s="60"/>
      <c r="Q30" s="60"/>
      <c r="R30" s="60"/>
      <c r="S30" s="60"/>
      <c r="T30" s="60"/>
      <c r="U30" s="61"/>
    </row>
    <row r="31" spans="1:22" ht="64.349999999999994" customHeight="1" x14ac:dyDescent="0.2">
      <c r="B31" s="59" t="s">
        <v>213</v>
      </c>
      <c r="C31" s="60"/>
      <c r="D31" s="60"/>
      <c r="E31" s="60"/>
      <c r="F31" s="60"/>
      <c r="G31" s="60"/>
      <c r="H31" s="60"/>
      <c r="I31" s="60"/>
      <c r="J31" s="60"/>
      <c r="K31" s="60"/>
      <c r="L31" s="60"/>
      <c r="M31" s="60"/>
      <c r="N31" s="60"/>
      <c r="O31" s="60"/>
      <c r="P31" s="60"/>
      <c r="Q31" s="60"/>
      <c r="R31" s="60"/>
      <c r="S31" s="60"/>
      <c r="T31" s="60"/>
      <c r="U31" s="61"/>
    </row>
    <row r="32" spans="1:22" ht="134.25" customHeight="1" x14ac:dyDescent="0.2">
      <c r="B32" s="59" t="s">
        <v>214</v>
      </c>
      <c r="C32" s="60"/>
      <c r="D32" s="60"/>
      <c r="E32" s="60"/>
      <c r="F32" s="60"/>
      <c r="G32" s="60"/>
      <c r="H32" s="60"/>
      <c r="I32" s="60"/>
      <c r="J32" s="60"/>
      <c r="K32" s="60"/>
      <c r="L32" s="60"/>
      <c r="M32" s="60"/>
      <c r="N32" s="60"/>
      <c r="O32" s="60"/>
      <c r="P32" s="60"/>
      <c r="Q32" s="60"/>
      <c r="R32" s="60"/>
      <c r="S32" s="60"/>
      <c r="T32" s="60"/>
      <c r="U32" s="61"/>
    </row>
    <row r="33" spans="2:21" ht="170.25" customHeight="1" x14ac:dyDescent="0.2">
      <c r="B33" s="59" t="s">
        <v>215</v>
      </c>
      <c r="C33" s="60"/>
      <c r="D33" s="60"/>
      <c r="E33" s="60"/>
      <c r="F33" s="60"/>
      <c r="G33" s="60"/>
      <c r="H33" s="60"/>
      <c r="I33" s="60"/>
      <c r="J33" s="60"/>
      <c r="K33" s="60"/>
      <c r="L33" s="60"/>
      <c r="M33" s="60"/>
      <c r="N33" s="60"/>
      <c r="O33" s="60"/>
      <c r="P33" s="60"/>
      <c r="Q33" s="60"/>
      <c r="R33" s="60"/>
      <c r="S33" s="60"/>
      <c r="T33" s="60"/>
      <c r="U33" s="61"/>
    </row>
    <row r="34" spans="2:21" ht="145.69999999999999" customHeight="1" x14ac:dyDescent="0.2">
      <c r="B34" s="59" t="s">
        <v>216</v>
      </c>
      <c r="C34" s="60"/>
      <c r="D34" s="60"/>
      <c r="E34" s="60"/>
      <c r="F34" s="60"/>
      <c r="G34" s="60"/>
      <c r="H34" s="60"/>
      <c r="I34" s="60"/>
      <c r="J34" s="60"/>
      <c r="K34" s="60"/>
      <c r="L34" s="60"/>
      <c r="M34" s="60"/>
      <c r="N34" s="60"/>
      <c r="O34" s="60"/>
      <c r="P34" s="60"/>
      <c r="Q34" s="60"/>
      <c r="R34" s="60"/>
      <c r="S34" s="60"/>
      <c r="T34" s="60"/>
      <c r="U34" s="61"/>
    </row>
    <row r="35" spans="2:21" ht="174.2" customHeight="1" thickBot="1" x14ac:dyDescent="0.25">
      <c r="B35" s="62" t="s">
        <v>217</v>
      </c>
      <c r="C35" s="63"/>
      <c r="D35" s="63"/>
      <c r="E35" s="63"/>
      <c r="F35" s="63"/>
      <c r="G35" s="63"/>
      <c r="H35" s="63"/>
      <c r="I35" s="63"/>
      <c r="J35" s="63"/>
      <c r="K35" s="63"/>
      <c r="L35" s="63"/>
      <c r="M35" s="63"/>
      <c r="N35" s="63"/>
      <c r="O35" s="63"/>
      <c r="P35" s="63"/>
      <c r="Q35" s="63"/>
      <c r="R35" s="63"/>
      <c r="S35" s="63"/>
      <c r="T35" s="63"/>
      <c r="U35" s="64"/>
    </row>
  </sheetData>
  <mergeCells count="60">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C16:H16"/>
    <mergeCell ref="I16:K16"/>
    <mergeCell ref="L16:O16"/>
    <mergeCell ref="C17:H17"/>
    <mergeCell ref="I17:K17"/>
    <mergeCell ref="L17:O17"/>
    <mergeCell ref="C18:H18"/>
    <mergeCell ref="I18:K18"/>
    <mergeCell ref="L18:O18"/>
    <mergeCell ref="C19:H19"/>
    <mergeCell ref="I19:K19"/>
    <mergeCell ref="L19:O19"/>
    <mergeCell ref="B35:U35"/>
    <mergeCell ref="B23:D23"/>
    <mergeCell ref="B24:D24"/>
    <mergeCell ref="B26:U26"/>
    <mergeCell ref="B27:U27"/>
    <mergeCell ref="B28:U28"/>
    <mergeCell ref="B29:U29"/>
    <mergeCell ref="B30:U30"/>
    <mergeCell ref="B31:U31"/>
    <mergeCell ref="B32:U32"/>
    <mergeCell ref="B33:U33"/>
    <mergeCell ref="B34:U34"/>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3"/>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98" t="s">
        <v>561</v>
      </c>
      <c r="C1" s="98"/>
      <c r="D1" s="98"/>
      <c r="E1" s="98"/>
      <c r="F1" s="98"/>
      <c r="G1" s="98"/>
      <c r="H1" s="98"/>
      <c r="I1" s="98"/>
      <c r="J1" s="98"/>
      <c r="K1" s="98"/>
      <c r="L1" s="98"/>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218</v>
      </c>
      <c r="D4" s="99" t="s">
        <v>219</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x14ac:dyDescent="0.2">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x14ac:dyDescent="0.25">
      <c r="B6" s="17" t="s">
        <v>16</v>
      </c>
      <c r="C6" s="80" t="s">
        <v>17</v>
      </c>
      <c r="D6" s="80"/>
      <c r="E6" s="80"/>
      <c r="F6" s="80"/>
      <c r="G6" s="80"/>
      <c r="H6" s="18"/>
      <c r="I6" s="18"/>
      <c r="J6" s="18" t="s">
        <v>18</v>
      </c>
      <c r="K6" s="80" t="s">
        <v>19</v>
      </c>
      <c r="L6" s="80"/>
      <c r="M6" s="80"/>
      <c r="N6" s="19"/>
      <c r="O6" s="20" t="s">
        <v>20</v>
      </c>
      <c r="P6" s="80" t="s">
        <v>220</v>
      </c>
      <c r="Q6" s="80"/>
      <c r="R6" s="21"/>
      <c r="S6" s="20" t="s">
        <v>22</v>
      </c>
      <c r="T6" s="80" t="s">
        <v>221</v>
      </c>
      <c r="U6" s="81"/>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x14ac:dyDescent="0.2">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x14ac:dyDescent="0.25">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thickBot="1" x14ac:dyDescent="0.25">
      <c r="A11" s="25"/>
      <c r="B11" s="26" t="s">
        <v>38</v>
      </c>
      <c r="C11" s="73" t="s">
        <v>222</v>
      </c>
      <c r="D11" s="73"/>
      <c r="E11" s="73"/>
      <c r="F11" s="73"/>
      <c r="G11" s="73"/>
      <c r="H11" s="73"/>
      <c r="I11" s="73" t="s">
        <v>223</v>
      </c>
      <c r="J11" s="73"/>
      <c r="K11" s="73"/>
      <c r="L11" s="73" t="s">
        <v>224</v>
      </c>
      <c r="M11" s="73"/>
      <c r="N11" s="73"/>
      <c r="O11" s="73"/>
      <c r="P11" s="27" t="s">
        <v>59</v>
      </c>
      <c r="Q11" s="27" t="s">
        <v>66</v>
      </c>
      <c r="R11" s="27">
        <v>6.22</v>
      </c>
      <c r="S11" s="27">
        <v>6.22</v>
      </c>
      <c r="T11" s="27">
        <v>6.08</v>
      </c>
      <c r="U11" s="28">
        <f>IF(ISERR(T11/S11*100),"N/A",T11/S11*100)</f>
        <v>97.749196141479104</v>
      </c>
    </row>
    <row r="12" spans="1:34" ht="75" customHeight="1" thickTop="1" thickBot="1" x14ac:dyDescent="0.25">
      <c r="A12" s="25"/>
      <c r="B12" s="26" t="s">
        <v>52</v>
      </c>
      <c r="C12" s="73" t="s">
        <v>225</v>
      </c>
      <c r="D12" s="73"/>
      <c r="E12" s="73"/>
      <c r="F12" s="73"/>
      <c r="G12" s="73"/>
      <c r="H12" s="73"/>
      <c r="I12" s="73" t="s">
        <v>226</v>
      </c>
      <c r="J12" s="73"/>
      <c r="K12" s="73"/>
      <c r="L12" s="73" t="s">
        <v>227</v>
      </c>
      <c r="M12" s="73"/>
      <c r="N12" s="73"/>
      <c r="O12" s="73"/>
      <c r="P12" s="27" t="s">
        <v>59</v>
      </c>
      <c r="Q12" s="27" t="s">
        <v>66</v>
      </c>
      <c r="R12" s="27">
        <v>20</v>
      </c>
      <c r="S12" s="27">
        <v>20</v>
      </c>
      <c r="T12" s="27">
        <v>20.079999999999998</v>
      </c>
      <c r="U12" s="28">
        <f>IF(ISERR(T12/S12*100),"N/A",T12/S12*100)</f>
        <v>100.4</v>
      </c>
    </row>
    <row r="13" spans="1:34" ht="75" customHeight="1" thickTop="1" x14ac:dyDescent="0.2">
      <c r="A13" s="25"/>
      <c r="B13" s="26" t="s">
        <v>62</v>
      </c>
      <c r="C13" s="73" t="s">
        <v>228</v>
      </c>
      <c r="D13" s="73"/>
      <c r="E13" s="73"/>
      <c r="F13" s="73"/>
      <c r="G13" s="73"/>
      <c r="H13" s="73"/>
      <c r="I13" s="73" t="s">
        <v>229</v>
      </c>
      <c r="J13" s="73"/>
      <c r="K13" s="73"/>
      <c r="L13" s="73" t="s">
        <v>230</v>
      </c>
      <c r="M13" s="73"/>
      <c r="N13" s="73"/>
      <c r="O13" s="73"/>
      <c r="P13" s="27" t="s">
        <v>59</v>
      </c>
      <c r="Q13" s="27" t="s">
        <v>231</v>
      </c>
      <c r="R13" s="27">
        <v>93.91</v>
      </c>
      <c r="S13" s="27">
        <v>93.91</v>
      </c>
      <c r="T13" s="27">
        <v>93.56</v>
      </c>
      <c r="U13" s="28">
        <f>IF(ISERR(T13/S13*100),"N/A",T13/S13*100)</f>
        <v>99.62730273666277</v>
      </c>
    </row>
    <row r="14" spans="1:34" ht="75" customHeight="1" x14ac:dyDescent="0.2">
      <c r="A14" s="25"/>
      <c r="B14" s="29" t="s">
        <v>44</v>
      </c>
      <c r="C14" s="65" t="s">
        <v>44</v>
      </c>
      <c r="D14" s="65"/>
      <c r="E14" s="65"/>
      <c r="F14" s="65"/>
      <c r="G14" s="65"/>
      <c r="H14" s="65"/>
      <c r="I14" s="65" t="s">
        <v>232</v>
      </c>
      <c r="J14" s="65"/>
      <c r="K14" s="65"/>
      <c r="L14" s="65" t="s">
        <v>233</v>
      </c>
      <c r="M14" s="65"/>
      <c r="N14" s="65"/>
      <c r="O14" s="65"/>
      <c r="P14" s="30" t="s">
        <v>234</v>
      </c>
      <c r="Q14" s="30" t="s">
        <v>66</v>
      </c>
      <c r="R14" s="30">
        <v>32</v>
      </c>
      <c r="S14" s="30">
        <v>32</v>
      </c>
      <c r="T14" s="30">
        <v>33.86</v>
      </c>
      <c r="U14" s="32">
        <f>IF(ISERR((S14-T14)*100/S14+100),"N/A",(S14-T14)*100/S14+100)</f>
        <v>94.1875</v>
      </c>
    </row>
    <row r="15" spans="1:34" ht="75" customHeight="1" x14ac:dyDescent="0.2">
      <c r="A15" s="25"/>
      <c r="B15" s="29" t="s">
        <v>44</v>
      </c>
      <c r="C15" s="65" t="s">
        <v>235</v>
      </c>
      <c r="D15" s="65"/>
      <c r="E15" s="65"/>
      <c r="F15" s="65"/>
      <c r="G15" s="65"/>
      <c r="H15" s="65"/>
      <c r="I15" s="65" t="s">
        <v>236</v>
      </c>
      <c r="J15" s="65"/>
      <c r="K15" s="65"/>
      <c r="L15" s="65" t="s">
        <v>237</v>
      </c>
      <c r="M15" s="65"/>
      <c r="N15" s="65"/>
      <c r="O15" s="65"/>
      <c r="P15" s="30" t="s">
        <v>59</v>
      </c>
      <c r="Q15" s="30" t="s">
        <v>66</v>
      </c>
      <c r="R15" s="30">
        <v>12.74</v>
      </c>
      <c r="S15" s="30">
        <v>12.74</v>
      </c>
      <c r="T15" s="30">
        <v>12.75</v>
      </c>
      <c r="U15" s="32">
        <f>IF(ISERR(T15/S15*100),"N/A",T15/S15*100)</f>
        <v>100.07849293563579</v>
      </c>
    </row>
    <row r="16" spans="1:34" ht="75" customHeight="1" thickBot="1" x14ac:dyDescent="0.25">
      <c r="A16" s="25"/>
      <c r="B16" s="29" t="s">
        <v>44</v>
      </c>
      <c r="C16" s="65" t="s">
        <v>44</v>
      </c>
      <c r="D16" s="65"/>
      <c r="E16" s="65"/>
      <c r="F16" s="65"/>
      <c r="G16" s="65"/>
      <c r="H16" s="65"/>
      <c r="I16" s="65" t="s">
        <v>238</v>
      </c>
      <c r="J16" s="65"/>
      <c r="K16" s="65"/>
      <c r="L16" s="65" t="s">
        <v>239</v>
      </c>
      <c r="M16" s="65"/>
      <c r="N16" s="65"/>
      <c r="O16" s="65"/>
      <c r="P16" s="30" t="s">
        <v>59</v>
      </c>
      <c r="Q16" s="30" t="s">
        <v>66</v>
      </c>
      <c r="R16" s="30" t="s">
        <v>123</v>
      </c>
      <c r="S16" s="30">
        <v>6.5</v>
      </c>
      <c r="T16" s="30">
        <v>6.44</v>
      </c>
      <c r="U16" s="32">
        <f>IF(ISERR(T16/S16*100),"N/A",T16/S16*100)</f>
        <v>99.07692307692308</v>
      </c>
    </row>
    <row r="17" spans="1:22" ht="75" customHeight="1" thickTop="1" x14ac:dyDescent="0.2">
      <c r="A17" s="25"/>
      <c r="B17" s="26" t="s">
        <v>78</v>
      </c>
      <c r="C17" s="73" t="s">
        <v>240</v>
      </c>
      <c r="D17" s="73"/>
      <c r="E17" s="73"/>
      <c r="F17" s="73"/>
      <c r="G17" s="73"/>
      <c r="H17" s="73"/>
      <c r="I17" s="73" t="s">
        <v>241</v>
      </c>
      <c r="J17" s="73"/>
      <c r="K17" s="73"/>
      <c r="L17" s="73" t="s">
        <v>242</v>
      </c>
      <c r="M17" s="73"/>
      <c r="N17" s="73"/>
      <c r="O17" s="73"/>
      <c r="P17" s="27" t="s">
        <v>59</v>
      </c>
      <c r="Q17" s="27" t="s">
        <v>82</v>
      </c>
      <c r="R17" s="27">
        <v>91.5</v>
      </c>
      <c r="S17" s="27">
        <v>91.5</v>
      </c>
      <c r="T17" s="27">
        <v>93.24</v>
      </c>
      <c r="U17" s="28">
        <f>IF(ISERR(T17/S17*100),"N/A",T17/S17*100)</f>
        <v>101.90163934426228</v>
      </c>
    </row>
    <row r="18" spans="1:22" ht="75" customHeight="1" thickBot="1" x14ac:dyDescent="0.25">
      <c r="A18" s="25"/>
      <c r="B18" s="29" t="s">
        <v>44</v>
      </c>
      <c r="C18" s="65" t="s">
        <v>243</v>
      </c>
      <c r="D18" s="65"/>
      <c r="E18" s="65"/>
      <c r="F18" s="65"/>
      <c r="G18" s="65"/>
      <c r="H18" s="65"/>
      <c r="I18" s="65" t="s">
        <v>244</v>
      </c>
      <c r="J18" s="65"/>
      <c r="K18" s="65"/>
      <c r="L18" s="65" t="s">
        <v>245</v>
      </c>
      <c r="M18" s="65"/>
      <c r="N18" s="65"/>
      <c r="O18" s="65"/>
      <c r="P18" s="30" t="s">
        <v>59</v>
      </c>
      <c r="Q18" s="30" t="s">
        <v>82</v>
      </c>
      <c r="R18" s="30">
        <v>92</v>
      </c>
      <c r="S18" s="30">
        <v>92</v>
      </c>
      <c r="T18" s="30">
        <v>93.63</v>
      </c>
      <c r="U18" s="32">
        <f>IF(ISERR(T18/S18*100),"N/A",T18/S18*100)</f>
        <v>101.77173913043478</v>
      </c>
    </row>
    <row r="19" spans="1:22" ht="22.5" customHeight="1" thickTop="1" thickBot="1" x14ac:dyDescent="0.25">
      <c r="B19" s="8" t="s">
        <v>89</v>
      </c>
      <c r="C19" s="9"/>
      <c r="D19" s="9"/>
      <c r="E19" s="9"/>
      <c r="F19" s="9"/>
      <c r="G19" s="9"/>
      <c r="H19" s="10"/>
      <c r="I19" s="10"/>
      <c r="J19" s="10"/>
      <c r="K19" s="10"/>
      <c r="L19" s="10"/>
      <c r="M19" s="10"/>
      <c r="N19" s="10"/>
      <c r="O19" s="10"/>
      <c r="P19" s="10"/>
      <c r="Q19" s="10"/>
      <c r="R19" s="10"/>
      <c r="S19" s="10"/>
      <c r="T19" s="10"/>
      <c r="U19" s="11"/>
      <c r="V19" s="33"/>
    </row>
    <row r="20" spans="1:22" ht="26.25" customHeight="1" thickTop="1" x14ac:dyDescent="0.2">
      <c r="B20" s="34"/>
      <c r="C20" s="35"/>
      <c r="D20" s="35"/>
      <c r="E20" s="35"/>
      <c r="F20" s="35"/>
      <c r="G20" s="35"/>
      <c r="H20" s="36"/>
      <c r="I20" s="36"/>
      <c r="J20" s="36"/>
      <c r="K20" s="36"/>
      <c r="L20" s="36"/>
      <c r="M20" s="36"/>
      <c r="N20" s="36"/>
      <c r="O20" s="36"/>
      <c r="P20" s="37"/>
      <c r="Q20" s="38"/>
      <c r="R20" s="39" t="s">
        <v>90</v>
      </c>
      <c r="S20" s="22" t="s">
        <v>91</v>
      </c>
      <c r="T20" s="39" t="s">
        <v>92</v>
      </c>
      <c r="U20" s="22" t="s">
        <v>93</v>
      </c>
    </row>
    <row r="21" spans="1:22" ht="26.25" customHeight="1" thickBot="1" x14ac:dyDescent="0.25">
      <c r="B21" s="40"/>
      <c r="C21" s="41"/>
      <c r="D21" s="41"/>
      <c r="E21" s="41"/>
      <c r="F21" s="41"/>
      <c r="G21" s="41"/>
      <c r="H21" s="42"/>
      <c r="I21" s="42"/>
      <c r="J21" s="42"/>
      <c r="K21" s="42"/>
      <c r="L21" s="42"/>
      <c r="M21" s="42"/>
      <c r="N21" s="42"/>
      <c r="O21" s="42"/>
      <c r="P21" s="43"/>
      <c r="Q21" s="44"/>
      <c r="R21" s="45" t="s">
        <v>94</v>
      </c>
      <c r="S21" s="44" t="s">
        <v>94</v>
      </c>
      <c r="T21" s="44" t="s">
        <v>94</v>
      </c>
      <c r="U21" s="44" t="s">
        <v>95</v>
      </c>
    </row>
    <row r="22" spans="1:22" ht="13.5" customHeight="1" thickBot="1" x14ac:dyDescent="0.25">
      <c r="B22" s="66" t="s">
        <v>96</v>
      </c>
      <c r="C22" s="67"/>
      <c r="D22" s="67"/>
      <c r="E22" s="46"/>
      <c r="F22" s="46"/>
      <c r="G22" s="46"/>
      <c r="H22" s="47"/>
      <c r="I22" s="47"/>
      <c r="J22" s="47"/>
      <c r="K22" s="47"/>
      <c r="L22" s="47"/>
      <c r="M22" s="47"/>
      <c r="N22" s="47"/>
      <c r="O22" s="47"/>
      <c r="P22" s="48"/>
      <c r="Q22" s="48"/>
      <c r="R22" s="49" t="str">
        <f t="shared" ref="R22:T23" si="0">"N/D"</f>
        <v>N/D</v>
      </c>
      <c r="S22" s="49" t="str">
        <f t="shared" si="0"/>
        <v>N/D</v>
      </c>
      <c r="T22" s="49" t="str">
        <f t="shared" si="0"/>
        <v>N/D</v>
      </c>
      <c r="U22" s="50" t="str">
        <f>+IF(ISERR(T22/S22*100),"N/A",T22/S22*100)</f>
        <v>N/A</v>
      </c>
    </row>
    <row r="23" spans="1:22" ht="13.5" customHeight="1" thickBot="1" x14ac:dyDescent="0.25">
      <c r="B23" s="68" t="s">
        <v>97</v>
      </c>
      <c r="C23" s="69"/>
      <c r="D23" s="69"/>
      <c r="E23" s="51"/>
      <c r="F23" s="51"/>
      <c r="G23" s="51"/>
      <c r="H23" s="52"/>
      <c r="I23" s="52"/>
      <c r="J23" s="52"/>
      <c r="K23" s="52"/>
      <c r="L23" s="52"/>
      <c r="M23" s="52"/>
      <c r="N23" s="52"/>
      <c r="O23" s="52"/>
      <c r="P23" s="53"/>
      <c r="Q23" s="53"/>
      <c r="R23" s="49" t="str">
        <f t="shared" si="0"/>
        <v>N/D</v>
      </c>
      <c r="S23" s="49" t="str">
        <f t="shared" si="0"/>
        <v>N/D</v>
      </c>
      <c r="T23" s="49" t="str">
        <f t="shared" si="0"/>
        <v>N/D</v>
      </c>
      <c r="U23" s="50" t="str">
        <f>+IF(ISERR(T23/S23*100),"N/A",T23/S23*100)</f>
        <v>N/A</v>
      </c>
    </row>
    <row r="24" spans="1:22" ht="14.85" customHeight="1" thickTop="1" thickBot="1" x14ac:dyDescent="0.25">
      <c r="B24" s="8" t="s">
        <v>98</v>
      </c>
      <c r="C24" s="9"/>
      <c r="D24" s="9"/>
      <c r="E24" s="9"/>
      <c r="F24" s="9"/>
      <c r="G24" s="9"/>
      <c r="H24" s="10"/>
      <c r="I24" s="10"/>
      <c r="J24" s="10"/>
      <c r="K24" s="10"/>
      <c r="L24" s="10"/>
      <c r="M24" s="10"/>
      <c r="N24" s="10"/>
      <c r="O24" s="10"/>
      <c r="P24" s="10"/>
      <c r="Q24" s="10"/>
      <c r="R24" s="10"/>
      <c r="S24" s="10"/>
      <c r="T24" s="10"/>
      <c r="U24" s="11"/>
    </row>
    <row r="25" spans="1:22" ht="44.25" customHeight="1" thickTop="1" x14ac:dyDescent="0.2">
      <c r="B25" s="70" t="s">
        <v>99</v>
      </c>
      <c r="C25" s="71"/>
      <c r="D25" s="71"/>
      <c r="E25" s="71"/>
      <c r="F25" s="71"/>
      <c r="G25" s="71"/>
      <c r="H25" s="71"/>
      <c r="I25" s="71"/>
      <c r="J25" s="71"/>
      <c r="K25" s="71"/>
      <c r="L25" s="71"/>
      <c r="M25" s="71"/>
      <c r="N25" s="71"/>
      <c r="O25" s="71"/>
      <c r="P25" s="71"/>
      <c r="Q25" s="71"/>
      <c r="R25" s="71"/>
      <c r="S25" s="71"/>
      <c r="T25" s="71"/>
      <c r="U25" s="72"/>
    </row>
    <row r="26" spans="1:22" ht="42.95" customHeight="1" x14ac:dyDescent="0.2">
      <c r="B26" s="59" t="s">
        <v>246</v>
      </c>
      <c r="C26" s="60"/>
      <c r="D26" s="60"/>
      <c r="E26" s="60"/>
      <c r="F26" s="60"/>
      <c r="G26" s="60"/>
      <c r="H26" s="60"/>
      <c r="I26" s="60"/>
      <c r="J26" s="60"/>
      <c r="K26" s="60"/>
      <c r="L26" s="60"/>
      <c r="M26" s="60"/>
      <c r="N26" s="60"/>
      <c r="O26" s="60"/>
      <c r="P26" s="60"/>
      <c r="Q26" s="60"/>
      <c r="R26" s="60"/>
      <c r="S26" s="60"/>
      <c r="T26" s="60"/>
      <c r="U26" s="61"/>
    </row>
    <row r="27" spans="1:22" ht="47.25" customHeight="1" x14ac:dyDescent="0.2">
      <c r="B27" s="59" t="s">
        <v>247</v>
      </c>
      <c r="C27" s="60"/>
      <c r="D27" s="60"/>
      <c r="E27" s="60"/>
      <c r="F27" s="60"/>
      <c r="G27" s="60"/>
      <c r="H27" s="60"/>
      <c r="I27" s="60"/>
      <c r="J27" s="60"/>
      <c r="K27" s="60"/>
      <c r="L27" s="60"/>
      <c r="M27" s="60"/>
      <c r="N27" s="60"/>
      <c r="O27" s="60"/>
      <c r="P27" s="60"/>
      <c r="Q27" s="60"/>
      <c r="R27" s="60"/>
      <c r="S27" s="60"/>
      <c r="T27" s="60"/>
      <c r="U27" s="61"/>
    </row>
    <row r="28" spans="1:22" ht="61.5" customHeight="1" x14ac:dyDescent="0.2">
      <c r="B28" s="59" t="s">
        <v>248</v>
      </c>
      <c r="C28" s="60"/>
      <c r="D28" s="60"/>
      <c r="E28" s="60"/>
      <c r="F28" s="60"/>
      <c r="G28" s="60"/>
      <c r="H28" s="60"/>
      <c r="I28" s="60"/>
      <c r="J28" s="60"/>
      <c r="K28" s="60"/>
      <c r="L28" s="60"/>
      <c r="M28" s="60"/>
      <c r="N28" s="60"/>
      <c r="O28" s="60"/>
      <c r="P28" s="60"/>
      <c r="Q28" s="60"/>
      <c r="R28" s="60"/>
      <c r="S28" s="60"/>
      <c r="T28" s="60"/>
      <c r="U28" s="61"/>
    </row>
    <row r="29" spans="1:22" ht="44.25" customHeight="1" x14ac:dyDescent="0.2">
      <c r="B29" s="59" t="s">
        <v>249</v>
      </c>
      <c r="C29" s="60"/>
      <c r="D29" s="60"/>
      <c r="E29" s="60"/>
      <c r="F29" s="60"/>
      <c r="G29" s="60"/>
      <c r="H29" s="60"/>
      <c r="I29" s="60"/>
      <c r="J29" s="60"/>
      <c r="K29" s="60"/>
      <c r="L29" s="60"/>
      <c r="M29" s="60"/>
      <c r="N29" s="60"/>
      <c r="O29" s="60"/>
      <c r="P29" s="60"/>
      <c r="Q29" s="60"/>
      <c r="R29" s="60"/>
      <c r="S29" s="60"/>
      <c r="T29" s="60"/>
      <c r="U29" s="61"/>
    </row>
    <row r="30" spans="1:22" ht="42.2" customHeight="1" x14ac:dyDescent="0.2">
      <c r="B30" s="59" t="s">
        <v>250</v>
      </c>
      <c r="C30" s="60"/>
      <c r="D30" s="60"/>
      <c r="E30" s="60"/>
      <c r="F30" s="60"/>
      <c r="G30" s="60"/>
      <c r="H30" s="60"/>
      <c r="I30" s="60"/>
      <c r="J30" s="60"/>
      <c r="K30" s="60"/>
      <c r="L30" s="60"/>
      <c r="M30" s="60"/>
      <c r="N30" s="60"/>
      <c r="O30" s="60"/>
      <c r="P30" s="60"/>
      <c r="Q30" s="60"/>
      <c r="R30" s="60"/>
      <c r="S30" s="60"/>
      <c r="T30" s="60"/>
      <c r="U30" s="61"/>
    </row>
    <row r="31" spans="1:22" ht="39.200000000000003" customHeight="1" x14ac:dyDescent="0.2">
      <c r="B31" s="59" t="s">
        <v>251</v>
      </c>
      <c r="C31" s="60"/>
      <c r="D31" s="60"/>
      <c r="E31" s="60"/>
      <c r="F31" s="60"/>
      <c r="G31" s="60"/>
      <c r="H31" s="60"/>
      <c r="I31" s="60"/>
      <c r="J31" s="60"/>
      <c r="K31" s="60"/>
      <c r="L31" s="60"/>
      <c r="M31" s="60"/>
      <c r="N31" s="60"/>
      <c r="O31" s="60"/>
      <c r="P31" s="60"/>
      <c r="Q31" s="60"/>
      <c r="R31" s="60"/>
      <c r="S31" s="60"/>
      <c r="T31" s="60"/>
      <c r="U31" s="61"/>
    </row>
    <row r="32" spans="1:22" ht="61.35" customHeight="1" x14ac:dyDescent="0.2">
      <c r="B32" s="59" t="s">
        <v>252</v>
      </c>
      <c r="C32" s="60"/>
      <c r="D32" s="60"/>
      <c r="E32" s="60"/>
      <c r="F32" s="60"/>
      <c r="G32" s="60"/>
      <c r="H32" s="60"/>
      <c r="I32" s="60"/>
      <c r="J32" s="60"/>
      <c r="K32" s="60"/>
      <c r="L32" s="60"/>
      <c r="M32" s="60"/>
      <c r="N32" s="60"/>
      <c r="O32" s="60"/>
      <c r="P32" s="60"/>
      <c r="Q32" s="60"/>
      <c r="R32" s="60"/>
      <c r="S32" s="60"/>
      <c r="T32" s="60"/>
      <c r="U32" s="61"/>
    </row>
    <row r="33" spans="2:21" ht="52.7" customHeight="1" thickBot="1" x14ac:dyDescent="0.25">
      <c r="B33" s="62" t="s">
        <v>253</v>
      </c>
      <c r="C33" s="63"/>
      <c r="D33" s="63"/>
      <c r="E33" s="63"/>
      <c r="F33" s="63"/>
      <c r="G33" s="63"/>
      <c r="H33" s="63"/>
      <c r="I33" s="63"/>
      <c r="J33" s="63"/>
      <c r="K33" s="63"/>
      <c r="L33" s="63"/>
      <c r="M33" s="63"/>
      <c r="N33" s="63"/>
      <c r="O33" s="63"/>
      <c r="P33" s="63"/>
      <c r="Q33" s="63"/>
      <c r="R33" s="63"/>
      <c r="S33" s="63"/>
      <c r="T33" s="63"/>
      <c r="U33" s="64"/>
    </row>
  </sheetData>
  <mergeCells count="56">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B25:U25"/>
    <mergeCell ref="C16:H16"/>
    <mergeCell ref="I16:K16"/>
    <mergeCell ref="L16:O16"/>
    <mergeCell ref="C17:H17"/>
    <mergeCell ref="I17:K17"/>
    <mergeCell ref="L17:O17"/>
    <mergeCell ref="C18:H18"/>
    <mergeCell ref="I18:K18"/>
    <mergeCell ref="L18:O18"/>
    <mergeCell ref="B22:D22"/>
    <mergeCell ref="B23:D23"/>
    <mergeCell ref="B32:U32"/>
    <mergeCell ref="B33:U33"/>
    <mergeCell ref="B26:U26"/>
    <mergeCell ref="B27:U27"/>
    <mergeCell ref="B28:U28"/>
    <mergeCell ref="B29:U29"/>
    <mergeCell ref="B30:U30"/>
    <mergeCell ref="B31:U31"/>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5"/>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98" t="s">
        <v>561</v>
      </c>
      <c r="C1" s="98"/>
      <c r="D1" s="98"/>
      <c r="E1" s="98"/>
      <c r="F1" s="98"/>
      <c r="G1" s="98"/>
      <c r="H1" s="98"/>
      <c r="I1" s="98"/>
      <c r="J1" s="98"/>
      <c r="K1" s="98"/>
      <c r="L1" s="98"/>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254</v>
      </c>
      <c r="D4" s="99" t="s">
        <v>255</v>
      </c>
      <c r="E4" s="99"/>
      <c r="F4" s="99"/>
      <c r="G4" s="99"/>
      <c r="H4" s="99"/>
      <c r="I4" s="14"/>
      <c r="J4" s="15" t="s">
        <v>9</v>
      </c>
      <c r="K4" s="16" t="s">
        <v>10</v>
      </c>
      <c r="L4" s="100" t="s">
        <v>1</v>
      </c>
      <c r="M4" s="100"/>
      <c r="N4" s="100"/>
      <c r="O4" s="100"/>
      <c r="P4" s="15" t="s">
        <v>11</v>
      </c>
      <c r="Q4" s="100" t="s">
        <v>12</v>
      </c>
      <c r="R4" s="100"/>
      <c r="S4" s="15" t="s">
        <v>13</v>
      </c>
      <c r="T4" s="100" t="s">
        <v>179</v>
      </c>
      <c r="U4" s="101"/>
    </row>
    <row r="5" spans="1:34" ht="15.75" customHeight="1" x14ac:dyDescent="0.2">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x14ac:dyDescent="0.25">
      <c r="B6" s="17" t="s">
        <v>16</v>
      </c>
      <c r="C6" s="80" t="s">
        <v>17</v>
      </c>
      <c r="D6" s="80"/>
      <c r="E6" s="80"/>
      <c r="F6" s="80"/>
      <c r="G6" s="80"/>
      <c r="H6" s="18"/>
      <c r="I6" s="18"/>
      <c r="J6" s="18" t="s">
        <v>18</v>
      </c>
      <c r="K6" s="80" t="s">
        <v>256</v>
      </c>
      <c r="L6" s="80"/>
      <c r="M6" s="80"/>
      <c r="N6" s="19"/>
      <c r="O6" s="20" t="s">
        <v>20</v>
      </c>
      <c r="P6" s="80" t="s">
        <v>257</v>
      </c>
      <c r="Q6" s="80"/>
      <c r="R6" s="21"/>
      <c r="S6" s="20" t="s">
        <v>22</v>
      </c>
      <c r="T6" s="80" t="s">
        <v>258</v>
      </c>
      <c r="U6" s="81"/>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x14ac:dyDescent="0.2">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x14ac:dyDescent="0.25">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x14ac:dyDescent="0.2">
      <c r="A11" s="25"/>
      <c r="B11" s="26" t="s">
        <v>38</v>
      </c>
      <c r="C11" s="73" t="s">
        <v>259</v>
      </c>
      <c r="D11" s="73"/>
      <c r="E11" s="73"/>
      <c r="F11" s="73"/>
      <c r="G11" s="73"/>
      <c r="H11" s="73"/>
      <c r="I11" s="73" t="s">
        <v>260</v>
      </c>
      <c r="J11" s="73"/>
      <c r="K11" s="73"/>
      <c r="L11" s="73" t="s">
        <v>261</v>
      </c>
      <c r="M11" s="73"/>
      <c r="N11" s="73"/>
      <c r="O11" s="73"/>
      <c r="P11" s="27" t="s">
        <v>59</v>
      </c>
      <c r="Q11" s="27" t="s">
        <v>43</v>
      </c>
      <c r="R11" s="27">
        <v>65.23</v>
      </c>
      <c r="S11" s="27">
        <v>65.23</v>
      </c>
      <c r="T11" s="27">
        <v>66.02</v>
      </c>
      <c r="U11" s="28">
        <f t="shared" ref="U11:U19" si="0">IF(ISERR(T11/S11*100),"N/A",T11/S11*100)</f>
        <v>101.2110991874904</v>
      </c>
    </row>
    <row r="12" spans="1:34" ht="75" customHeight="1" thickBot="1" x14ac:dyDescent="0.25">
      <c r="A12" s="25"/>
      <c r="B12" s="29" t="s">
        <v>44</v>
      </c>
      <c r="C12" s="65" t="s">
        <v>44</v>
      </c>
      <c r="D12" s="65"/>
      <c r="E12" s="65"/>
      <c r="F12" s="65"/>
      <c r="G12" s="65"/>
      <c r="H12" s="65"/>
      <c r="I12" s="65" t="s">
        <v>262</v>
      </c>
      <c r="J12" s="65"/>
      <c r="K12" s="65"/>
      <c r="L12" s="65" t="s">
        <v>263</v>
      </c>
      <c r="M12" s="65"/>
      <c r="N12" s="65"/>
      <c r="O12" s="65"/>
      <c r="P12" s="30" t="s">
        <v>122</v>
      </c>
      <c r="Q12" s="30" t="s">
        <v>43</v>
      </c>
      <c r="R12" s="30" t="s">
        <v>123</v>
      </c>
      <c r="S12" s="30" t="s">
        <v>123</v>
      </c>
      <c r="T12" s="30" t="s">
        <v>123</v>
      </c>
      <c r="U12" s="32" t="str">
        <f t="shared" si="0"/>
        <v>N/A</v>
      </c>
    </row>
    <row r="13" spans="1:34" ht="75" customHeight="1" thickTop="1" x14ac:dyDescent="0.2">
      <c r="A13" s="25"/>
      <c r="B13" s="26" t="s">
        <v>52</v>
      </c>
      <c r="C13" s="73" t="s">
        <v>264</v>
      </c>
      <c r="D13" s="73"/>
      <c r="E13" s="73"/>
      <c r="F13" s="73"/>
      <c r="G13" s="73"/>
      <c r="H13" s="73"/>
      <c r="I13" s="73" t="s">
        <v>265</v>
      </c>
      <c r="J13" s="73"/>
      <c r="K13" s="73"/>
      <c r="L13" s="73" t="s">
        <v>266</v>
      </c>
      <c r="M13" s="73"/>
      <c r="N13" s="73"/>
      <c r="O13" s="73"/>
      <c r="P13" s="27" t="s">
        <v>59</v>
      </c>
      <c r="Q13" s="27" t="s">
        <v>43</v>
      </c>
      <c r="R13" s="27">
        <v>1.42</v>
      </c>
      <c r="S13" s="27">
        <v>1.42</v>
      </c>
      <c r="T13" s="27">
        <v>1.44</v>
      </c>
      <c r="U13" s="28">
        <f t="shared" si="0"/>
        <v>101.40845070422534</v>
      </c>
    </row>
    <row r="14" spans="1:34" ht="75" customHeight="1" thickBot="1" x14ac:dyDescent="0.25">
      <c r="A14" s="25"/>
      <c r="B14" s="29" t="s">
        <v>44</v>
      </c>
      <c r="C14" s="65" t="s">
        <v>44</v>
      </c>
      <c r="D14" s="65"/>
      <c r="E14" s="65"/>
      <c r="F14" s="65"/>
      <c r="G14" s="65"/>
      <c r="H14" s="65"/>
      <c r="I14" s="65" t="s">
        <v>267</v>
      </c>
      <c r="J14" s="65"/>
      <c r="K14" s="65"/>
      <c r="L14" s="65" t="s">
        <v>268</v>
      </c>
      <c r="M14" s="65"/>
      <c r="N14" s="65"/>
      <c r="O14" s="65"/>
      <c r="P14" s="30" t="s">
        <v>269</v>
      </c>
      <c r="Q14" s="30" t="s">
        <v>43</v>
      </c>
      <c r="R14" s="30">
        <v>7.35</v>
      </c>
      <c r="S14" s="30">
        <v>7.35</v>
      </c>
      <c r="T14" s="30">
        <v>7.39</v>
      </c>
      <c r="U14" s="32">
        <f t="shared" si="0"/>
        <v>100.54421768707482</v>
      </c>
    </row>
    <row r="15" spans="1:34" ht="75" customHeight="1" thickTop="1" x14ac:dyDescent="0.2">
      <c r="A15" s="25"/>
      <c r="B15" s="26" t="s">
        <v>62</v>
      </c>
      <c r="C15" s="73" t="s">
        <v>270</v>
      </c>
      <c r="D15" s="73"/>
      <c r="E15" s="73"/>
      <c r="F15" s="73"/>
      <c r="G15" s="73"/>
      <c r="H15" s="73"/>
      <c r="I15" s="73" t="s">
        <v>271</v>
      </c>
      <c r="J15" s="73"/>
      <c r="K15" s="73"/>
      <c r="L15" s="73" t="s">
        <v>272</v>
      </c>
      <c r="M15" s="73"/>
      <c r="N15" s="73"/>
      <c r="O15" s="73"/>
      <c r="P15" s="27" t="s">
        <v>59</v>
      </c>
      <c r="Q15" s="27" t="s">
        <v>273</v>
      </c>
      <c r="R15" s="27">
        <v>68.760000000000005</v>
      </c>
      <c r="S15" s="27">
        <v>68.760000000000005</v>
      </c>
      <c r="T15" s="27">
        <v>67.959999999999994</v>
      </c>
      <c r="U15" s="28">
        <f t="shared" si="0"/>
        <v>98.836532867946474</v>
      </c>
    </row>
    <row r="16" spans="1:34" ht="75" customHeight="1" thickBot="1" x14ac:dyDescent="0.25">
      <c r="A16" s="25"/>
      <c r="B16" s="29" t="s">
        <v>44</v>
      </c>
      <c r="C16" s="65" t="s">
        <v>274</v>
      </c>
      <c r="D16" s="65"/>
      <c r="E16" s="65"/>
      <c r="F16" s="65"/>
      <c r="G16" s="65"/>
      <c r="H16" s="65"/>
      <c r="I16" s="65" t="s">
        <v>275</v>
      </c>
      <c r="J16" s="65"/>
      <c r="K16" s="65"/>
      <c r="L16" s="65" t="s">
        <v>276</v>
      </c>
      <c r="M16" s="65"/>
      <c r="N16" s="65"/>
      <c r="O16" s="65"/>
      <c r="P16" s="30" t="s">
        <v>59</v>
      </c>
      <c r="Q16" s="30" t="s">
        <v>273</v>
      </c>
      <c r="R16" s="30">
        <v>24.68</v>
      </c>
      <c r="S16" s="30">
        <v>24.68</v>
      </c>
      <c r="T16" s="30">
        <v>25.92</v>
      </c>
      <c r="U16" s="32">
        <f t="shared" si="0"/>
        <v>105.02431118314426</v>
      </c>
    </row>
    <row r="17" spans="1:22" ht="75" customHeight="1" thickTop="1" x14ac:dyDescent="0.2">
      <c r="A17" s="25"/>
      <c r="B17" s="26" t="s">
        <v>78</v>
      </c>
      <c r="C17" s="73" t="s">
        <v>277</v>
      </c>
      <c r="D17" s="73"/>
      <c r="E17" s="73"/>
      <c r="F17" s="73"/>
      <c r="G17" s="73"/>
      <c r="H17" s="73"/>
      <c r="I17" s="73" t="s">
        <v>278</v>
      </c>
      <c r="J17" s="73"/>
      <c r="K17" s="73"/>
      <c r="L17" s="73" t="s">
        <v>279</v>
      </c>
      <c r="M17" s="73"/>
      <c r="N17" s="73"/>
      <c r="O17" s="73"/>
      <c r="P17" s="27" t="s">
        <v>59</v>
      </c>
      <c r="Q17" s="27" t="s">
        <v>280</v>
      </c>
      <c r="R17" s="27">
        <v>95</v>
      </c>
      <c r="S17" s="27">
        <v>95</v>
      </c>
      <c r="T17" s="27">
        <v>97.78</v>
      </c>
      <c r="U17" s="28">
        <f t="shared" si="0"/>
        <v>102.92631578947369</v>
      </c>
    </row>
    <row r="18" spans="1:22" ht="75" customHeight="1" x14ac:dyDescent="0.2">
      <c r="A18" s="25"/>
      <c r="B18" s="29" t="s">
        <v>44</v>
      </c>
      <c r="C18" s="65" t="s">
        <v>281</v>
      </c>
      <c r="D18" s="65"/>
      <c r="E18" s="65"/>
      <c r="F18" s="65"/>
      <c r="G18" s="65"/>
      <c r="H18" s="65"/>
      <c r="I18" s="65" t="s">
        <v>282</v>
      </c>
      <c r="J18" s="65"/>
      <c r="K18" s="65"/>
      <c r="L18" s="65" t="s">
        <v>283</v>
      </c>
      <c r="M18" s="65"/>
      <c r="N18" s="65"/>
      <c r="O18" s="65"/>
      <c r="P18" s="30" t="s">
        <v>59</v>
      </c>
      <c r="Q18" s="30" t="s">
        <v>82</v>
      </c>
      <c r="R18" s="30">
        <v>93</v>
      </c>
      <c r="S18" s="30">
        <v>93</v>
      </c>
      <c r="T18" s="30">
        <v>94.5</v>
      </c>
      <c r="U18" s="32">
        <f t="shared" si="0"/>
        <v>101.61290322580645</v>
      </c>
    </row>
    <row r="19" spans="1:22" ht="75" customHeight="1" thickBot="1" x14ac:dyDescent="0.25">
      <c r="A19" s="25"/>
      <c r="B19" s="29" t="s">
        <v>44</v>
      </c>
      <c r="C19" s="65" t="s">
        <v>284</v>
      </c>
      <c r="D19" s="65"/>
      <c r="E19" s="65"/>
      <c r="F19" s="65"/>
      <c r="G19" s="65"/>
      <c r="H19" s="65"/>
      <c r="I19" s="65" t="s">
        <v>285</v>
      </c>
      <c r="J19" s="65"/>
      <c r="K19" s="65"/>
      <c r="L19" s="65" t="s">
        <v>286</v>
      </c>
      <c r="M19" s="65"/>
      <c r="N19" s="65"/>
      <c r="O19" s="65"/>
      <c r="P19" s="30" t="s">
        <v>59</v>
      </c>
      <c r="Q19" s="30" t="s">
        <v>273</v>
      </c>
      <c r="R19" s="30">
        <v>76.94</v>
      </c>
      <c r="S19" s="30">
        <v>76.94</v>
      </c>
      <c r="T19" s="30">
        <v>80.59</v>
      </c>
      <c r="U19" s="32">
        <f t="shared" si="0"/>
        <v>104.74395632960749</v>
      </c>
    </row>
    <row r="20" spans="1:22" ht="22.5" customHeight="1" thickTop="1" thickBot="1" x14ac:dyDescent="0.25">
      <c r="B20" s="8" t="s">
        <v>89</v>
      </c>
      <c r="C20" s="9"/>
      <c r="D20" s="9"/>
      <c r="E20" s="9"/>
      <c r="F20" s="9"/>
      <c r="G20" s="9"/>
      <c r="H20" s="10"/>
      <c r="I20" s="10"/>
      <c r="J20" s="10"/>
      <c r="K20" s="10"/>
      <c r="L20" s="10"/>
      <c r="M20" s="10"/>
      <c r="N20" s="10"/>
      <c r="O20" s="10"/>
      <c r="P20" s="10"/>
      <c r="Q20" s="10"/>
      <c r="R20" s="10"/>
      <c r="S20" s="10"/>
      <c r="T20" s="10"/>
      <c r="U20" s="11"/>
      <c r="V20" s="33"/>
    </row>
    <row r="21" spans="1:22" ht="26.25" customHeight="1" thickTop="1" x14ac:dyDescent="0.2">
      <c r="B21" s="34"/>
      <c r="C21" s="35"/>
      <c r="D21" s="35"/>
      <c r="E21" s="35"/>
      <c r="F21" s="35"/>
      <c r="G21" s="35"/>
      <c r="H21" s="36"/>
      <c r="I21" s="36"/>
      <c r="J21" s="36"/>
      <c r="K21" s="36"/>
      <c r="L21" s="36"/>
      <c r="M21" s="36"/>
      <c r="N21" s="36"/>
      <c r="O21" s="36"/>
      <c r="P21" s="37"/>
      <c r="Q21" s="38"/>
      <c r="R21" s="39" t="s">
        <v>90</v>
      </c>
      <c r="S21" s="22" t="s">
        <v>91</v>
      </c>
      <c r="T21" s="39" t="s">
        <v>92</v>
      </c>
      <c r="U21" s="22" t="s">
        <v>93</v>
      </c>
    </row>
    <row r="22" spans="1:22" ht="26.25" customHeight="1" thickBot="1" x14ac:dyDescent="0.25">
      <c r="B22" s="40"/>
      <c r="C22" s="41"/>
      <c r="D22" s="41"/>
      <c r="E22" s="41"/>
      <c r="F22" s="41"/>
      <c r="G22" s="41"/>
      <c r="H22" s="42"/>
      <c r="I22" s="42"/>
      <c r="J22" s="42"/>
      <c r="K22" s="42"/>
      <c r="L22" s="42"/>
      <c r="M22" s="42"/>
      <c r="N22" s="42"/>
      <c r="O22" s="42"/>
      <c r="P22" s="43"/>
      <c r="Q22" s="44"/>
      <c r="R22" s="45" t="s">
        <v>94</v>
      </c>
      <c r="S22" s="44" t="s">
        <v>94</v>
      </c>
      <c r="T22" s="44" t="s">
        <v>94</v>
      </c>
      <c r="U22" s="44" t="s">
        <v>95</v>
      </c>
    </row>
    <row r="23" spans="1:22" ht="13.5" customHeight="1" thickBot="1" x14ac:dyDescent="0.25">
      <c r="B23" s="66" t="s">
        <v>96</v>
      </c>
      <c r="C23" s="67"/>
      <c r="D23" s="67"/>
      <c r="E23" s="46"/>
      <c r="F23" s="46"/>
      <c r="G23" s="46"/>
      <c r="H23" s="47"/>
      <c r="I23" s="47"/>
      <c r="J23" s="47"/>
      <c r="K23" s="47"/>
      <c r="L23" s="47"/>
      <c r="M23" s="47"/>
      <c r="N23" s="47"/>
      <c r="O23" s="47"/>
      <c r="P23" s="48"/>
      <c r="Q23" s="48"/>
      <c r="R23" s="49" t="str">
        <f t="shared" ref="R23:T24" si="1">"N/D"</f>
        <v>N/D</v>
      </c>
      <c r="S23" s="49" t="str">
        <f t="shared" si="1"/>
        <v>N/D</v>
      </c>
      <c r="T23" s="49" t="str">
        <f t="shared" si="1"/>
        <v>N/D</v>
      </c>
      <c r="U23" s="50" t="str">
        <f>+IF(ISERR(T23/S23*100),"N/A",T23/S23*100)</f>
        <v>N/A</v>
      </c>
    </row>
    <row r="24" spans="1:22" ht="13.5" customHeight="1" thickBot="1" x14ac:dyDescent="0.25">
      <c r="B24" s="68" t="s">
        <v>97</v>
      </c>
      <c r="C24" s="69"/>
      <c r="D24" s="69"/>
      <c r="E24" s="51"/>
      <c r="F24" s="51"/>
      <c r="G24" s="51"/>
      <c r="H24" s="52"/>
      <c r="I24" s="52"/>
      <c r="J24" s="52"/>
      <c r="K24" s="52"/>
      <c r="L24" s="52"/>
      <c r="M24" s="52"/>
      <c r="N24" s="52"/>
      <c r="O24" s="52"/>
      <c r="P24" s="53"/>
      <c r="Q24" s="53"/>
      <c r="R24" s="49" t="str">
        <f t="shared" si="1"/>
        <v>N/D</v>
      </c>
      <c r="S24" s="49" t="str">
        <f t="shared" si="1"/>
        <v>N/D</v>
      </c>
      <c r="T24" s="49" t="str">
        <f t="shared" si="1"/>
        <v>N/D</v>
      </c>
      <c r="U24" s="50" t="str">
        <f>+IF(ISERR(T24/S24*100),"N/A",T24/S24*100)</f>
        <v>N/A</v>
      </c>
    </row>
    <row r="25" spans="1:22" ht="14.85" customHeight="1" thickTop="1" thickBot="1" x14ac:dyDescent="0.25">
      <c r="B25" s="8" t="s">
        <v>98</v>
      </c>
      <c r="C25" s="9"/>
      <c r="D25" s="9"/>
      <c r="E25" s="9"/>
      <c r="F25" s="9"/>
      <c r="G25" s="9"/>
      <c r="H25" s="10"/>
      <c r="I25" s="10"/>
      <c r="J25" s="10"/>
      <c r="K25" s="10"/>
      <c r="L25" s="10"/>
      <c r="M25" s="10"/>
      <c r="N25" s="10"/>
      <c r="O25" s="10"/>
      <c r="P25" s="10"/>
      <c r="Q25" s="10"/>
      <c r="R25" s="10"/>
      <c r="S25" s="10"/>
      <c r="T25" s="10"/>
      <c r="U25" s="11"/>
    </row>
    <row r="26" spans="1:22" ht="44.25" customHeight="1" thickTop="1" x14ac:dyDescent="0.2">
      <c r="B26" s="70" t="s">
        <v>99</v>
      </c>
      <c r="C26" s="71"/>
      <c r="D26" s="71"/>
      <c r="E26" s="71"/>
      <c r="F26" s="71"/>
      <c r="G26" s="71"/>
      <c r="H26" s="71"/>
      <c r="I26" s="71"/>
      <c r="J26" s="71"/>
      <c r="K26" s="71"/>
      <c r="L26" s="71"/>
      <c r="M26" s="71"/>
      <c r="N26" s="71"/>
      <c r="O26" s="71"/>
      <c r="P26" s="71"/>
      <c r="Q26" s="71"/>
      <c r="R26" s="71"/>
      <c r="S26" s="71"/>
      <c r="T26" s="71"/>
      <c r="U26" s="72"/>
    </row>
    <row r="27" spans="1:22" ht="237.6" customHeight="1" x14ac:dyDescent="0.2">
      <c r="B27" s="59" t="s">
        <v>287</v>
      </c>
      <c r="C27" s="60"/>
      <c r="D27" s="60"/>
      <c r="E27" s="60"/>
      <c r="F27" s="60"/>
      <c r="G27" s="60"/>
      <c r="H27" s="60"/>
      <c r="I27" s="60"/>
      <c r="J27" s="60"/>
      <c r="K27" s="60"/>
      <c r="L27" s="60"/>
      <c r="M27" s="60"/>
      <c r="N27" s="60"/>
      <c r="O27" s="60"/>
      <c r="P27" s="60"/>
      <c r="Q27" s="60"/>
      <c r="R27" s="60"/>
      <c r="S27" s="60"/>
      <c r="T27" s="60"/>
      <c r="U27" s="61"/>
    </row>
    <row r="28" spans="1:22" ht="34.5" customHeight="1" x14ac:dyDescent="0.2">
      <c r="B28" s="59" t="s">
        <v>288</v>
      </c>
      <c r="C28" s="60"/>
      <c r="D28" s="60"/>
      <c r="E28" s="60"/>
      <c r="F28" s="60"/>
      <c r="G28" s="60"/>
      <c r="H28" s="60"/>
      <c r="I28" s="60"/>
      <c r="J28" s="60"/>
      <c r="K28" s="60"/>
      <c r="L28" s="60"/>
      <c r="M28" s="60"/>
      <c r="N28" s="60"/>
      <c r="O28" s="60"/>
      <c r="P28" s="60"/>
      <c r="Q28" s="60"/>
      <c r="R28" s="60"/>
      <c r="S28" s="60"/>
      <c r="T28" s="60"/>
      <c r="U28" s="61"/>
    </row>
    <row r="29" spans="1:22" ht="43.5" customHeight="1" x14ac:dyDescent="0.2">
      <c r="B29" s="59" t="s">
        <v>289</v>
      </c>
      <c r="C29" s="60"/>
      <c r="D29" s="60"/>
      <c r="E29" s="60"/>
      <c r="F29" s="60"/>
      <c r="G29" s="60"/>
      <c r="H29" s="60"/>
      <c r="I29" s="60"/>
      <c r="J29" s="60"/>
      <c r="K29" s="60"/>
      <c r="L29" s="60"/>
      <c r="M29" s="60"/>
      <c r="N29" s="60"/>
      <c r="O29" s="60"/>
      <c r="P29" s="60"/>
      <c r="Q29" s="60"/>
      <c r="R29" s="60"/>
      <c r="S29" s="60"/>
      <c r="T29" s="60"/>
      <c r="U29" s="61"/>
    </row>
    <row r="30" spans="1:22" ht="102.75" customHeight="1" x14ac:dyDescent="0.2">
      <c r="B30" s="59" t="s">
        <v>290</v>
      </c>
      <c r="C30" s="60"/>
      <c r="D30" s="60"/>
      <c r="E30" s="60"/>
      <c r="F30" s="60"/>
      <c r="G30" s="60"/>
      <c r="H30" s="60"/>
      <c r="I30" s="60"/>
      <c r="J30" s="60"/>
      <c r="K30" s="60"/>
      <c r="L30" s="60"/>
      <c r="M30" s="60"/>
      <c r="N30" s="60"/>
      <c r="O30" s="60"/>
      <c r="P30" s="60"/>
      <c r="Q30" s="60"/>
      <c r="R30" s="60"/>
      <c r="S30" s="60"/>
      <c r="T30" s="60"/>
      <c r="U30" s="61"/>
    </row>
    <row r="31" spans="1:22" ht="119.25" customHeight="1" x14ac:dyDescent="0.2">
      <c r="B31" s="59" t="s">
        <v>291</v>
      </c>
      <c r="C31" s="60"/>
      <c r="D31" s="60"/>
      <c r="E31" s="60"/>
      <c r="F31" s="60"/>
      <c r="G31" s="60"/>
      <c r="H31" s="60"/>
      <c r="I31" s="60"/>
      <c r="J31" s="60"/>
      <c r="K31" s="60"/>
      <c r="L31" s="60"/>
      <c r="M31" s="60"/>
      <c r="N31" s="60"/>
      <c r="O31" s="60"/>
      <c r="P31" s="60"/>
      <c r="Q31" s="60"/>
      <c r="R31" s="60"/>
      <c r="S31" s="60"/>
      <c r="T31" s="60"/>
      <c r="U31" s="61"/>
    </row>
    <row r="32" spans="1:22" ht="102.6" customHeight="1" x14ac:dyDescent="0.2">
      <c r="B32" s="59" t="s">
        <v>292</v>
      </c>
      <c r="C32" s="60"/>
      <c r="D32" s="60"/>
      <c r="E32" s="60"/>
      <c r="F32" s="60"/>
      <c r="G32" s="60"/>
      <c r="H32" s="60"/>
      <c r="I32" s="60"/>
      <c r="J32" s="60"/>
      <c r="K32" s="60"/>
      <c r="L32" s="60"/>
      <c r="M32" s="60"/>
      <c r="N32" s="60"/>
      <c r="O32" s="60"/>
      <c r="P32" s="60"/>
      <c r="Q32" s="60"/>
      <c r="R32" s="60"/>
      <c r="S32" s="60"/>
      <c r="T32" s="60"/>
      <c r="U32" s="61"/>
    </row>
    <row r="33" spans="2:21" ht="33.75" customHeight="1" x14ac:dyDescent="0.2">
      <c r="B33" s="59" t="s">
        <v>293</v>
      </c>
      <c r="C33" s="60"/>
      <c r="D33" s="60"/>
      <c r="E33" s="60"/>
      <c r="F33" s="60"/>
      <c r="G33" s="60"/>
      <c r="H33" s="60"/>
      <c r="I33" s="60"/>
      <c r="J33" s="60"/>
      <c r="K33" s="60"/>
      <c r="L33" s="60"/>
      <c r="M33" s="60"/>
      <c r="N33" s="60"/>
      <c r="O33" s="60"/>
      <c r="P33" s="60"/>
      <c r="Q33" s="60"/>
      <c r="R33" s="60"/>
      <c r="S33" s="60"/>
      <c r="T33" s="60"/>
      <c r="U33" s="61"/>
    </row>
    <row r="34" spans="2:21" ht="32.450000000000003" customHeight="1" x14ac:dyDescent="0.2">
      <c r="B34" s="59" t="s">
        <v>294</v>
      </c>
      <c r="C34" s="60"/>
      <c r="D34" s="60"/>
      <c r="E34" s="60"/>
      <c r="F34" s="60"/>
      <c r="G34" s="60"/>
      <c r="H34" s="60"/>
      <c r="I34" s="60"/>
      <c r="J34" s="60"/>
      <c r="K34" s="60"/>
      <c r="L34" s="60"/>
      <c r="M34" s="60"/>
      <c r="N34" s="60"/>
      <c r="O34" s="60"/>
      <c r="P34" s="60"/>
      <c r="Q34" s="60"/>
      <c r="R34" s="60"/>
      <c r="S34" s="60"/>
      <c r="T34" s="60"/>
      <c r="U34" s="61"/>
    </row>
    <row r="35" spans="2:21" ht="90.95" customHeight="1" thickBot="1" x14ac:dyDescent="0.25">
      <c r="B35" s="62" t="s">
        <v>295</v>
      </c>
      <c r="C35" s="63"/>
      <c r="D35" s="63"/>
      <c r="E35" s="63"/>
      <c r="F35" s="63"/>
      <c r="G35" s="63"/>
      <c r="H35" s="63"/>
      <c r="I35" s="63"/>
      <c r="J35" s="63"/>
      <c r="K35" s="63"/>
      <c r="L35" s="63"/>
      <c r="M35" s="63"/>
      <c r="N35" s="63"/>
      <c r="O35" s="63"/>
      <c r="P35" s="63"/>
      <c r="Q35" s="63"/>
      <c r="R35" s="63"/>
      <c r="S35" s="63"/>
      <c r="T35" s="63"/>
      <c r="U35" s="64"/>
    </row>
  </sheetData>
  <mergeCells count="60">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C16:H16"/>
    <mergeCell ref="I16:K16"/>
    <mergeCell ref="L16:O16"/>
    <mergeCell ref="C17:H17"/>
    <mergeCell ref="I17:K17"/>
    <mergeCell ref="L17:O17"/>
    <mergeCell ref="C18:H18"/>
    <mergeCell ref="I18:K18"/>
    <mergeCell ref="L18:O18"/>
    <mergeCell ref="C19:H19"/>
    <mergeCell ref="I19:K19"/>
    <mergeCell ref="L19:O19"/>
    <mergeCell ref="B35:U35"/>
    <mergeCell ref="B23:D23"/>
    <mergeCell ref="B24:D24"/>
    <mergeCell ref="B26:U26"/>
    <mergeCell ref="B27:U27"/>
    <mergeCell ref="B28:U28"/>
    <mergeCell ref="B29:U29"/>
    <mergeCell ref="B30:U30"/>
    <mergeCell ref="B31:U31"/>
    <mergeCell ref="B32:U32"/>
    <mergeCell ref="B33:U33"/>
    <mergeCell ref="B34:U34"/>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57"/>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98" t="s">
        <v>561</v>
      </c>
      <c r="C1" s="98"/>
      <c r="D1" s="98"/>
      <c r="E1" s="98"/>
      <c r="F1" s="98"/>
      <c r="G1" s="98"/>
      <c r="H1" s="98"/>
      <c r="I1" s="98"/>
      <c r="J1" s="98"/>
      <c r="K1" s="98"/>
      <c r="L1" s="98"/>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296</v>
      </c>
      <c r="D4" s="99" t="s">
        <v>297</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x14ac:dyDescent="0.2">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x14ac:dyDescent="0.25">
      <c r="B6" s="17" t="s">
        <v>16</v>
      </c>
      <c r="C6" s="80" t="s">
        <v>17</v>
      </c>
      <c r="D6" s="80"/>
      <c r="E6" s="80"/>
      <c r="F6" s="80"/>
      <c r="G6" s="80"/>
      <c r="H6" s="18"/>
      <c r="I6" s="18"/>
      <c r="J6" s="18" t="s">
        <v>18</v>
      </c>
      <c r="K6" s="80" t="s">
        <v>19</v>
      </c>
      <c r="L6" s="80"/>
      <c r="M6" s="80"/>
      <c r="N6" s="19"/>
      <c r="O6" s="20" t="s">
        <v>20</v>
      </c>
      <c r="P6" s="80" t="s">
        <v>21</v>
      </c>
      <c r="Q6" s="80"/>
      <c r="R6" s="21"/>
      <c r="S6" s="20" t="s">
        <v>22</v>
      </c>
      <c r="T6" s="80" t="s">
        <v>118</v>
      </c>
      <c r="U6" s="81"/>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x14ac:dyDescent="0.2">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x14ac:dyDescent="0.25">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x14ac:dyDescent="0.2">
      <c r="A11" s="25"/>
      <c r="B11" s="26" t="s">
        <v>38</v>
      </c>
      <c r="C11" s="73" t="s">
        <v>298</v>
      </c>
      <c r="D11" s="73"/>
      <c r="E11" s="73"/>
      <c r="F11" s="73"/>
      <c r="G11" s="73"/>
      <c r="H11" s="73"/>
      <c r="I11" s="73" t="s">
        <v>45</v>
      </c>
      <c r="J11" s="73"/>
      <c r="K11" s="73"/>
      <c r="L11" s="73" t="s">
        <v>299</v>
      </c>
      <c r="M11" s="73"/>
      <c r="N11" s="73"/>
      <c r="O11" s="73"/>
      <c r="P11" s="27" t="s">
        <v>124</v>
      </c>
      <c r="Q11" s="27" t="s">
        <v>43</v>
      </c>
      <c r="R11" s="54">
        <v>78.53</v>
      </c>
      <c r="S11" s="54">
        <v>78.53</v>
      </c>
      <c r="T11" s="54">
        <v>78.56</v>
      </c>
      <c r="U11" s="28">
        <f>IF(ISERR(T11/S11*100),"N/A",T11/S11*100)</f>
        <v>100.03820196103402</v>
      </c>
    </row>
    <row r="12" spans="1:34" ht="75" customHeight="1" thickBot="1" x14ac:dyDescent="0.25">
      <c r="A12" s="25"/>
      <c r="B12" s="29" t="s">
        <v>44</v>
      </c>
      <c r="C12" s="65" t="s">
        <v>44</v>
      </c>
      <c r="D12" s="65"/>
      <c r="E12" s="65"/>
      <c r="F12" s="65"/>
      <c r="G12" s="65"/>
      <c r="H12" s="65"/>
      <c r="I12" s="65" t="s">
        <v>300</v>
      </c>
      <c r="J12" s="65"/>
      <c r="K12" s="65"/>
      <c r="L12" s="65" t="s">
        <v>301</v>
      </c>
      <c r="M12" s="65"/>
      <c r="N12" s="65"/>
      <c r="O12" s="65"/>
      <c r="P12" s="30" t="s">
        <v>14</v>
      </c>
      <c r="Q12" s="30" t="s">
        <v>43</v>
      </c>
      <c r="R12" s="31" t="s">
        <v>123</v>
      </c>
      <c r="S12" s="31" t="s">
        <v>123</v>
      </c>
      <c r="T12" s="31" t="s">
        <v>123</v>
      </c>
      <c r="U12" s="32" t="str">
        <f>IF(ISERR((S12-T12)*100/S12+100),"N/A",(S12-T12)*100/S12+100)</f>
        <v>N/A</v>
      </c>
    </row>
    <row r="13" spans="1:34" ht="75" customHeight="1" thickTop="1" thickBot="1" x14ac:dyDescent="0.25">
      <c r="A13" s="25"/>
      <c r="B13" s="26" t="s">
        <v>52</v>
      </c>
      <c r="C13" s="73" t="s">
        <v>302</v>
      </c>
      <c r="D13" s="73"/>
      <c r="E13" s="73"/>
      <c r="F13" s="73"/>
      <c r="G13" s="73"/>
      <c r="H13" s="73"/>
      <c r="I13" s="73" t="s">
        <v>303</v>
      </c>
      <c r="J13" s="73"/>
      <c r="K13" s="73"/>
      <c r="L13" s="73" t="s">
        <v>304</v>
      </c>
      <c r="M13" s="73"/>
      <c r="N13" s="73"/>
      <c r="O13" s="73"/>
      <c r="P13" s="27" t="s">
        <v>305</v>
      </c>
      <c r="Q13" s="27" t="s">
        <v>43</v>
      </c>
      <c r="R13" s="54">
        <v>675.4</v>
      </c>
      <c r="S13" s="54">
        <v>675.4</v>
      </c>
      <c r="T13" s="54">
        <v>770.7</v>
      </c>
      <c r="U13" s="28">
        <f>IF(ISERR((S13-T13)*100/S13+100),"N/A",(S13-T13)*100/S13+100)</f>
        <v>85.889843055966821</v>
      </c>
    </row>
    <row r="14" spans="1:34" ht="75" customHeight="1" thickTop="1" x14ac:dyDescent="0.2">
      <c r="A14" s="25"/>
      <c r="B14" s="26" t="s">
        <v>62</v>
      </c>
      <c r="C14" s="73" t="s">
        <v>306</v>
      </c>
      <c r="D14" s="73"/>
      <c r="E14" s="73"/>
      <c r="F14" s="73"/>
      <c r="G14" s="73"/>
      <c r="H14" s="73"/>
      <c r="I14" s="73" t="s">
        <v>307</v>
      </c>
      <c r="J14" s="73"/>
      <c r="K14" s="73"/>
      <c r="L14" s="73" t="s">
        <v>308</v>
      </c>
      <c r="M14" s="73"/>
      <c r="N14" s="73"/>
      <c r="O14" s="73"/>
      <c r="P14" s="27" t="s">
        <v>59</v>
      </c>
      <c r="Q14" s="27" t="s">
        <v>309</v>
      </c>
      <c r="R14" s="27">
        <v>7.5</v>
      </c>
      <c r="S14" s="27">
        <v>7.5</v>
      </c>
      <c r="T14" s="27">
        <v>7.92</v>
      </c>
      <c r="U14" s="28">
        <f>IF(ISERR((S14-T14)*100/S14+100),"N/A",(S14-T14)*100/S14+100)</f>
        <v>94.4</v>
      </c>
    </row>
    <row r="15" spans="1:34" ht="75" customHeight="1" x14ac:dyDescent="0.2">
      <c r="A15" s="25"/>
      <c r="B15" s="29" t="s">
        <v>44</v>
      </c>
      <c r="C15" s="65" t="s">
        <v>44</v>
      </c>
      <c r="D15" s="65"/>
      <c r="E15" s="65"/>
      <c r="F15" s="65"/>
      <c r="G15" s="65"/>
      <c r="H15" s="65"/>
      <c r="I15" s="65" t="s">
        <v>310</v>
      </c>
      <c r="J15" s="65"/>
      <c r="K15" s="65"/>
      <c r="L15" s="65" t="s">
        <v>311</v>
      </c>
      <c r="M15" s="65"/>
      <c r="N15" s="65"/>
      <c r="O15" s="65"/>
      <c r="P15" s="30" t="s">
        <v>59</v>
      </c>
      <c r="Q15" s="30" t="s">
        <v>128</v>
      </c>
      <c r="R15" s="30">
        <v>10.039999999999999</v>
      </c>
      <c r="S15" s="30">
        <v>10.039999999999999</v>
      </c>
      <c r="T15" s="30">
        <v>10.27</v>
      </c>
      <c r="U15" s="32">
        <f>IF(ISERR((S15-T15)*100/S15+100),"N/A",(S15-T15)*100/S15+100)</f>
        <v>97.709163346613536</v>
      </c>
    </row>
    <row r="16" spans="1:34" ht="75" customHeight="1" x14ac:dyDescent="0.2">
      <c r="A16" s="25"/>
      <c r="B16" s="29" t="s">
        <v>44</v>
      </c>
      <c r="C16" s="65" t="s">
        <v>312</v>
      </c>
      <c r="D16" s="65"/>
      <c r="E16" s="65"/>
      <c r="F16" s="65"/>
      <c r="G16" s="65"/>
      <c r="H16" s="65"/>
      <c r="I16" s="65" t="s">
        <v>313</v>
      </c>
      <c r="J16" s="65"/>
      <c r="K16" s="65"/>
      <c r="L16" s="65" t="s">
        <v>314</v>
      </c>
      <c r="M16" s="65"/>
      <c r="N16" s="65"/>
      <c r="O16" s="65"/>
      <c r="P16" s="30" t="s">
        <v>305</v>
      </c>
      <c r="Q16" s="30" t="s">
        <v>82</v>
      </c>
      <c r="R16" s="30">
        <v>9.1300000000000008</v>
      </c>
      <c r="S16" s="30">
        <v>9.1300000000000008</v>
      </c>
      <c r="T16" s="30">
        <v>8.1999999999999993</v>
      </c>
      <c r="U16" s="32">
        <f>IF(ISERR((S16-T16)*100/S16+100),"N/A",(S16-T16)*100/S16+100)</f>
        <v>110.18619934282586</v>
      </c>
    </row>
    <row r="17" spans="1:22" ht="75" customHeight="1" x14ac:dyDescent="0.2">
      <c r="A17" s="25"/>
      <c r="B17" s="29" t="s">
        <v>44</v>
      </c>
      <c r="C17" s="65" t="s">
        <v>315</v>
      </c>
      <c r="D17" s="65"/>
      <c r="E17" s="65"/>
      <c r="F17" s="65"/>
      <c r="G17" s="65"/>
      <c r="H17" s="65"/>
      <c r="I17" s="65" t="s">
        <v>316</v>
      </c>
      <c r="J17" s="65"/>
      <c r="K17" s="65"/>
      <c r="L17" s="65" t="s">
        <v>317</v>
      </c>
      <c r="M17" s="65"/>
      <c r="N17" s="65"/>
      <c r="O17" s="65"/>
      <c r="P17" s="30" t="s">
        <v>318</v>
      </c>
      <c r="Q17" s="30" t="s">
        <v>128</v>
      </c>
      <c r="R17" s="30">
        <v>64.25</v>
      </c>
      <c r="S17" s="30">
        <v>64.25</v>
      </c>
      <c r="T17" s="30">
        <v>64.760000000000005</v>
      </c>
      <c r="U17" s="32">
        <f>IF(ISERR(T17/S17*100),"N/A",T17/S17*100)</f>
        <v>100.79377431906616</v>
      </c>
    </row>
    <row r="18" spans="1:22" ht="75" customHeight="1" x14ac:dyDescent="0.2">
      <c r="A18" s="25"/>
      <c r="B18" s="29" t="s">
        <v>44</v>
      </c>
      <c r="C18" s="65" t="s">
        <v>44</v>
      </c>
      <c r="D18" s="65"/>
      <c r="E18" s="65"/>
      <c r="F18" s="65"/>
      <c r="G18" s="65"/>
      <c r="H18" s="65"/>
      <c r="I18" s="65" t="s">
        <v>319</v>
      </c>
      <c r="J18" s="65"/>
      <c r="K18" s="65"/>
      <c r="L18" s="65" t="s">
        <v>320</v>
      </c>
      <c r="M18" s="65"/>
      <c r="N18" s="65"/>
      <c r="O18" s="65"/>
      <c r="P18" s="30" t="s">
        <v>318</v>
      </c>
      <c r="Q18" s="30" t="s">
        <v>128</v>
      </c>
      <c r="R18" s="30">
        <v>40.49</v>
      </c>
      <c r="S18" s="30">
        <v>40.49</v>
      </c>
      <c r="T18" s="30">
        <v>36.47</v>
      </c>
      <c r="U18" s="32">
        <f>IF(ISERR(T18/S18*100),"N/A",T18/S18*100)</f>
        <v>90.071622622869839</v>
      </c>
    </row>
    <row r="19" spans="1:22" ht="75" customHeight="1" x14ac:dyDescent="0.2">
      <c r="A19" s="25"/>
      <c r="B19" s="29" t="s">
        <v>44</v>
      </c>
      <c r="C19" s="65" t="s">
        <v>321</v>
      </c>
      <c r="D19" s="65"/>
      <c r="E19" s="65"/>
      <c r="F19" s="65"/>
      <c r="G19" s="65"/>
      <c r="H19" s="65"/>
      <c r="I19" s="65" t="s">
        <v>322</v>
      </c>
      <c r="J19" s="65"/>
      <c r="K19" s="65"/>
      <c r="L19" s="65" t="s">
        <v>323</v>
      </c>
      <c r="M19" s="65"/>
      <c r="N19" s="65"/>
      <c r="O19" s="65"/>
      <c r="P19" s="30" t="s">
        <v>324</v>
      </c>
      <c r="Q19" s="30" t="s">
        <v>325</v>
      </c>
      <c r="R19" s="30">
        <v>45.8</v>
      </c>
      <c r="S19" s="30">
        <v>45.8</v>
      </c>
      <c r="T19" s="30">
        <v>46.1</v>
      </c>
      <c r="U19" s="32">
        <f>IF(ISERR((S19-T19)*100/S19+100),"N/A",(S19-T19)*100/S19+100)</f>
        <v>99.344978165938855</v>
      </c>
    </row>
    <row r="20" spans="1:22" ht="75" customHeight="1" x14ac:dyDescent="0.2">
      <c r="A20" s="25"/>
      <c r="B20" s="29" t="s">
        <v>44</v>
      </c>
      <c r="C20" s="65" t="s">
        <v>326</v>
      </c>
      <c r="D20" s="65"/>
      <c r="E20" s="65"/>
      <c r="F20" s="65"/>
      <c r="G20" s="65"/>
      <c r="H20" s="65"/>
      <c r="I20" s="65" t="s">
        <v>327</v>
      </c>
      <c r="J20" s="65"/>
      <c r="K20" s="65"/>
      <c r="L20" s="65" t="s">
        <v>328</v>
      </c>
      <c r="M20" s="65"/>
      <c r="N20" s="65"/>
      <c r="O20" s="65"/>
      <c r="P20" s="30" t="s">
        <v>59</v>
      </c>
      <c r="Q20" s="30" t="s">
        <v>329</v>
      </c>
      <c r="R20" s="31">
        <v>91.5</v>
      </c>
      <c r="S20" s="31">
        <v>91.5</v>
      </c>
      <c r="T20" s="31">
        <v>78.8</v>
      </c>
      <c r="U20" s="32">
        <f t="shared" ref="U20:U30" si="0">IF(ISERR(T20/S20*100),"N/A",T20/S20*100)</f>
        <v>86.120218579234972</v>
      </c>
    </row>
    <row r="21" spans="1:22" ht="75" customHeight="1" thickBot="1" x14ac:dyDescent="0.25">
      <c r="A21" s="25"/>
      <c r="B21" s="29" t="s">
        <v>44</v>
      </c>
      <c r="C21" s="65" t="s">
        <v>44</v>
      </c>
      <c r="D21" s="65"/>
      <c r="E21" s="65"/>
      <c r="F21" s="65"/>
      <c r="G21" s="65"/>
      <c r="H21" s="65"/>
      <c r="I21" s="65" t="s">
        <v>330</v>
      </c>
      <c r="J21" s="65"/>
      <c r="K21" s="65"/>
      <c r="L21" s="65" t="s">
        <v>331</v>
      </c>
      <c r="M21" s="65"/>
      <c r="N21" s="65"/>
      <c r="O21" s="65"/>
      <c r="P21" s="30" t="s">
        <v>59</v>
      </c>
      <c r="Q21" s="30" t="s">
        <v>82</v>
      </c>
      <c r="R21" s="31">
        <v>93.33</v>
      </c>
      <c r="S21" s="31">
        <v>93.33</v>
      </c>
      <c r="T21" s="31">
        <v>89.3</v>
      </c>
      <c r="U21" s="32">
        <f t="shared" si="0"/>
        <v>95.681988642451515</v>
      </c>
    </row>
    <row r="22" spans="1:22" ht="75" customHeight="1" thickTop="1" x14ac:dyDescent="0.2">
      <c r="A22" s="25"/>
      <c r="B22" s="26" t="s">
        <v>78</v>
      </c>
      <c r="C22" s="73" t="s">
        <v>332</v>
      </c>
      <c r="D22" s="73"/>
      <c r="E22" s="73"/>
      <c r="F22" s="73"/>
      <c r="G22" s="73"/>
      <c r="H22" s="73"/>
      <c r="I22" s="73" t="s">
        <v>333</v>
      </c>
      <c r="J22" s="73"/>
      <c r="K22" s="73"/>
      <c r="L22" s="73" t="s">
        <v>334</v>
      </c>
      <c r="M22" s="73"/>
      <c r="N22" s="73"/>
      <c r="O22" s="73"/>
      <c r="P22" s="27" t="s">
        <v>335</v>
      </c>
      <c r="Q22" s="27" t="s">
        <v>82</v>
      </c>
      <c r="R22" s="27">
        <v>54</v>
      </c>
      <c r="S22" s="27">
        <v>54</v>
      </c>
      <c r="T22" s="27">
        <v>52.5</v>
      </c>
      <c r="U22" s="28">
        <f t="shared" si="0"/>
        <v>97.222222222222214</v>
      </c>
    </row>
    <row r="23" spans="1:22" ht="75" customHeight="1" x14ac:dyDescent="0.2">
      <c r="A23" s="25"/>
      <c r="B23" s="29" t="s">
        <v>44</v>
      </c>
      <c r="C23" s="65" t="s">
        <v>44</v>
      </c>
      <c r="D23" s="65"/>
      <c r="E23" s="65"/>
      <c r="F23" s="65"/>
      <c r="G23" s="65"/>
      <c r="H23" s="65"/>
      <c r="I23" s="65" t="s">
        <v>336</v>
      </c>
      <c r="J23" s="65"/>
      <c r="K23" s="65"/>
      <c r="L23" s="65" t="s">
        <v>337</v>
      </c>
      <c r="M23" s="65"/>
      <c r="N23" s="65"/>
      <c r="O23" s="65"/>
      <c r="P23" s="30" t="s">
        <v>335</v>
      </c>
      <c r="Q23" s="30" t="s">
        <v>82</v>
      </c>
      <c r="R23" s="30">
        <v>7</v>
      </c>
      <c r="S23" s="30">
        <v>7</v>
      </c>
      <c r="T23" s="30">
        <v>6.3</v>
      </c>
      <c r="U23" s="32">
        <f t="shared" si="0"/>
        <v>90</v>
      </c>
    </row>
    <row r="24" spans="1:22" ht="75" customHeight="1" x14ac:dyDescent="0.2">
      <c r="A24" s="25"/>
      <c r="B24" s="29" t="s">
        <v>44</v>
      </c>
      <c r="C24" s="65" t="s">
        <v>338</v>
      </c>
      <c r="D24" s="65"/>
      <c r="E24" s="65"/>
      <c r="F24" s="65"/>
      <c r="G24" s="65"/>
      <c r="H24" s="65"/>
      <c r="I24" s="65" t="s">
        <v>339</v>
      </c>
      <c r="J24" s="65"/>
      <c r="K24" s="65"/>
      <c r="L24" s="65" t="s">
        <v>340</v>
      </c>
      <c r="M24" s="65"/>
      <c r="N24" s="65"/>
      <c r="O24" s="65"/>
      <c r="P24" s="30" t="s">
        <v>59</v>
      </c>
      <c r="Q24" s="30" t="s">
        <v>82</v>
      </c>
      <c r="R24" s="30">
        <v>100</v>
      </c>
      <c r="S24" s="30">
        <v>100</v>
      </c>
      <c r="T24" s="30">
        <v>87.55</v>
      </c>
      <c r="U24" s="32">
        <f t="shared" si="0"/>
        <v>87.55</v>
      </c>
    </row>
    <row r="25" spans="1:22" ht="75" customHeight="1" x14ac:dyDescent="0.2">
      <c r="A25" s="25"/>
      <c r="B25" s="29" t="s">
        <v>44</v>
      </c>
      <c r="C25" s="65" t="s">
        <v>341</v>
      </c>
      <c r="D25" s="65"/>
      <c r="E25" s="65"/>
      <c r="F25" s="65"/>
      <c r="G25" s="65"/>
      <c r="H25" s="65"/>
      <c r="I25" s="65" t="s">
        <v>342</v>
      </c>
      <c r="J25" s="65"/>
      <c r="K25" s="65"/>
      <c r="L25" s="65" t="s">
        <v>343</v>
      </c>
      <c r="M25" s="65"/>
      <c r="N25" s="65"/>
      <c r="O25" s="65"/>
      <c r="P25" s="30" t="s">
        <v>318</v>
      </c>
      <c r="Q25" s="30" t="s">
        <v>82</v>
      </c>
      <c r="R25" s="31">
        <v>13216056</v>
      </c>
      <c r="S25" s="31">
        <v>13216056</v>
      </c>
      <c r="T25" s="31">
        <v>15293920</v>
      </c>
      <c r="U25" s="32">
        <f t="shared" si="0"/>
        <v>115.72226994195545</v>
      </c>
    </row>
    <row r="26" spans="1:22" ht="75" customHeight="1" x14ac:dyDescent="0.2">
      <c r="A26" s="25"/>
      <c r="B26" s="29" t="s">
        <v>44</v>
      </c>
      <c r="C26" s="65" t="s">
        <v>44</v>
      </c>
      <c r="D26" s="65"/>
      <c r="E26" s="65"/>
      <c r="F26" s="65"/>
      <c r="G26" s="65"/>
      <c r="H26" s="65"/>
      <c r="I26" s="65" t="s">
        <v>344</v>
      </c>
      <c r="J26" s="65"/>
      <c r="K26" s="65"/>
      <c r="L26" s="65" t="s">
        <v>345</v>
      </c>
      <c r="M26" s="65"/>
      <c r="N26" s="65"/>
      <c r="O26" s="65"/>
      <c r="P26" s="30" t="s">
        <v>318</v>
      </c>
      <c r="Q26" s="30" t="s">
        <v>82</v>
      </c>
      <c r="R26" s="31">
        <v>19863305</v>
      </c>
      <c r="S26" s="31">
        <v>19863305</v>
      </c>
      <c r="T26" s="31">
        <v>19851815</v>
      </c>
      <c r="U26" s="32">
        <f t="shared" si="0"/>
        <v>99.94215464143555</v>
      </c>
    </row>
    <row r="27" spans="1:22" ht="75" customHeight="1" x14ac:dyDescent="0.2">
      <c r="A27" s="25"/>
      <c r="B27" s="29" t="s">
        <v>44</v>
      </c>
      <c r="C27" s="65" t="s">
        <v>346</v>
      </c>
      <c r="D27" s="65"/>
      <c r="E27" s="65"/>
      <c r="F27" s="65"/>
      <c r="G27" s="65"/>
      <c r="H27" s="65"/>
      <c r="I27" s="65" t="s">
        <v>347</v>
      </c>
      <c r="J27" s="65"/>
      <c r="K27" s="65"/>
      <c r="L27" s="65" t="s">
        <v>348</v>
      </c>
      <c r="M27" s="65"/>
      <c r="N27" s="65"/>
      <c r="O27" s="65"/>
      <c r="P27" s="30" t="s">
        <v>349</v>
      </c>
      <c r="Q27" s="30" t="s">
        <v>82</v>
      </c>
      <c r="R27" s="30">
        <v>96.58</v>
      </c>
      <c r="S27" s="30">
        <v>96.58</v>
      </c>
      <c r="T27" s="30">
        <v>98.16</v>
      </c>
      <c r="U27" s="32">
        <f t="shared" si="0"/>
        <v>101.63594947194036</v>
      </c>
    </row>
    <row r="28" spans="1:22" ht="75" customHeight="1" x14ac:dyDescent="0.2">
      <c r="A28" s="25"/>
      <c r="B28" s="29" t="s">
        <v>44</v>
      </c>
      <c r="C28" s="65" t="s">
        <v>350</v>
      </c>
      <c r="D28" s="65"/>
      <c r="E28" s="65"/>
      <c r="F28" s="65"/>
      <c r="G28" s="65"/>
      <c r="H28" s="65"/>
      <c r="I28" s="65" t="s">
        <v>351</v>
      </c>
      <c r="J28" s="65"/>
      <c r="K28" s="65"/>
      <c r="L28" s="65" t="s">
        <v>352</v>
      </c>
      <c r="M28" s="65"/>
      <c r="N28" s="65"/>
      <c r="O28" s="65"/>
      <c r="P28" s="30" t="s">
        <v>324</v>
      </c>
      <c r="Q28" s="30" t="s">
        <v>82</v>
      </c>
      <c r="R28" s="30">
        <v>110</v>
      </c>
      <c r="S28" s="30">
        <v>110</v>
      </c>
      <c r="T28" s="30">
        <v>118</v>
      </c>
      <c r="U28" s="32">
        <f t="shared" si="0"/>
        <v>107.27272727272728</v>
      </c>
    </row>
    <row r="29" spans="1:22" ht="75" customHeight="1" x14ac:dyDescent="0.2">
      <c r="A29" s="25"/>
      <c r="B29" s="29" t="s">
        <v>44</v>
      </c>
      <c r="C29" s="65" t="s">
        <v>353</v>
      </c>
      <c r="D29" s="65"/>
      <c r="E29" s="65"/>
      <c r="F29" s="65"/>
      <c r="G29" s="65"/>
      <c r="H29" s="65"/>
      <c r="I29" s="65" t="s">
        <v>354</v>
      </c>
      <c r="J29" s="65"/>
      <c r="K29" s="65"/>
      <c r="L29" s="65" t="s">
        <v>355</v>
      </c>
      <c r="M29" s="65"/>
      <c r="N29" s="65"/>
      <c r="O29" s="65"/>
      <c r="P29" s="30" t="s">
        <v>356</v>
      </c>
      <c r="Q29" s="30" t="s">
        <v>82</v>
      </c>
      <c r="R29" s="31">
        <v>172000</v>
      </c>
      <c r="S29" s="31">
        <v>172000</v>
      </c>
      <c r="T29" s="31">
        <v>163190</v>
      </c>
      <c r="U29" s="32">
        <f t="shared" si="0"/>
        <v>94.877906976744185</v>
      </c>
    </row>
    <row r="30" spans="1:22" ht="75" customHeight="1" thickBot="1" x14ac:dyDescent="0.25">
      <c r="A30" s="25"/>
      <c r="B30" s="29" t="s">
        <v>44</v>
      </c>
      <c r="C30" s="65" t="s">
        <v>44</v>
      </c>
      <c r="D30" s="65"/>
      <c r="E30" s="65"/>
      <c r="F30" s="65"/>
      <c r="G30" s="65"/>
      <c r="H30" s="65"/>
      <c r="I30" s="65" t="s">
        <v>357</v>
      </c>
      <c r="J30" s="65"/>
      <c r="K30" s="65"/>
      <c r="L30" s="65" t="s">
        <v>358</v>
      </c>
      <c r="M30" s="65"/>
      <c r="N30" s="65"/>
      <c r="O30" s="65"/>
      <c r="P30" s="30" t="s">
        <v>335</v>
      </c>
      <c r="Q30" s="30" t="s">
        <v>82</v>
      </c>
      <c r="R30" s="31">
        <v>800000</v>
      </c>
      <c r="S30" s="31">
        <v>800000</v>
      </c>
      <c r="T30" s="31">
        <v>936722</v>
      </c>
      <c r="U30" s="32">
        <f t="shared" si="0"/>
        <v>117.09025</v>
      </c>
    </row>
    <row r="31" spans="1:22" ht="22.5" customHeight="1" thickTop="1" thickBot="1" x14ac:dyDescent="0.25">
      <c r="B31" s="8" t="s">
        <v>89</v>
      </c>
      <c r="C31" s="9"/>
      <c r="D31" s="9"/>
      <c r="E31" s="9"/>
      <c r="F31" s="9"/>
      <c r="G31" s="9"/>
      <c r="H31" s="10"/>
      <c r="I31" s="10"/>
      <c r="J31" s="10"/>
      <c r="K31" s="10"/>
      <c r="L31" s="10"/>
      <c r="M31" s="10"/>
      <c r="N31" s="10"/>
      <c r="O31" s="10"/>
      <c r="P31" s="10"/>
      <c r="Q31" s="10"/>
      <c r="R31" s="10"/>
      <c r="S31" s="10"/>
      <c r="T31" s="10"/>
      <c r="U31" s="11"/>
      <c r="V31" s="33"/>
    </row>
    <row r="32" spans="1:22" ht="26.25" customHeight="1" thickTop="1" x14ac:dyDescent="0.2">
      <c r="B32" s="34"/>
      <c r="C32" s="35"/>
      <c r="D32" s="35"/>
      <c r="E32" s="35"/>
      <c r="F32" s="35"/>
      <c r="G32" s="35"/>
      <c r="H32" s="36"/>
      <c r="I32" s="36"/>
      <c r="J32" s="36"/>
      <c r="K32" s="36"/>
      <c r="L32" s="36"/>
      <c r="M32" s="36"/>
      <c r="N32" s="36"/>
      <c r="O32" s="36"/>
      <c r="P32" s="37"/>
      <c r="Q32" s="38"/>
      <c r="R32" s="39" t="s">
        <v>90</v>
      </c>
      <c r="S32" s="22" t="s">
        <v>91</v>
      </c>
      <c r="T32" s="39" t="s">
        <v>92</v>
      </c>
      <c r="U32" s="22" t="s">
        <v>93</v>
      </c>
    </row>
    <row r="33" spans="2:21" ht="26.25" customHeight="1" thickBot="1" x14ac:dyDescent="0.25">
      <c r="B33" s="40"/>
      <c r="C33" s="41"/>
      <c r="D33" s="41"/>
      <c r="E33" s="41"/>
      <c r="F33" s="41"/>
      <c r="G33" s="41"/>
      <c r="H33" s="42"/>
      <c r="I33" s="42"/>
      <c r="J33" s="42"/>
      <c r="K33" s="42"/>
      <c r="L33" s="42"/>
      <c r="M33" s="42"/>
      <c r="N33" s="42"/>
      <c r="O33" s="42"/>
      <c r="P33" s="43"/>
      <c r="Q33" s="44"/>
      <c r="R33" s="45" t="s">
        <v>94</v>
      </c>
      <c r="S33" s="44" t="s">
        <v>94</v>
      </c>
      <c r="T33" s="44" t="s">
        <v>94</v>
      </c>
      <c r="U33" s="44" t="s">
        <v>95</v>
      </c>
    </row>
    <row r="34" spans="2:21" ht="13.5" customHeight="1" thickBot="1" x14ac:dyDescent="0.25">
      <c r="B34" s="66" t="s">
        <v>96</v>
      </c>
      <c r="C34" s="67"/>
      <c r="D34" s="67"/>
      <c r="E34" s="46"/>
      <c r="F34" s="46"/>
      <c r="G34" s="46"/>
      <c r="H34" s="47"/>
      <c r="I34" s="47"/>
      <c r="J34" s="47"/>
      <c r="K34" s="47"/>
      <c r="L34" s="47"/>
      <c r="M34" s="47"/>
      <c r="N34" s="47"/>
      <c r="O34" s="47"/>
      <c r="P34" s="48"/>
      <c r="Q34" s="48"/>
      <c r="R34" s="49" t="str">
        <f t="shared" ref="R34:T35" si="1">"N/D"</f>
        <v>N/D</v>
      </c>
      <c r="S34" s="49" t="str">
        <f t="shared" si="1"/>
        <v>N/D</v>
      </c>
      <c r="T34" s="49" t="str">
        <f t="shared" si="1"/>
        <v>N/D</v>
      </c>
      <c r="U34" s="50" t="str">
        <f>+IF(ISERR(T34/S34*100),"N/A",T34/S34*100)</f>
        <v>N/A</v>
      </c>
    </row>
    <row r="35" spans="2:21" ht="13.5" customHeight="1" thickBot="1" x14ac:dyDescent="0.25">
      <c r="B35" s="68" t="s">
        <v>97</v>
      </c>
      <c r="C35" s="69"/>
      <c r="D35" s="69"/>
      <c r="E35" s="51"/>
      <c r="F35" s="51"/>
      <c r="G35" s="51"/>
      <c r="H35" s="52"/>
      <c r="I35" s="52"/>
      <c r="J35" s="52"/>
      <c r="K35" s="52"/>
      <c r="L35" s="52"/>
      <c r="M35" s="52"/>
      <c r="N35" s="52"/>
      <c r="O35" s="52"/>
      <c r="P35" s="53"/>
      <c r="Q35" s="53"/>
      <c r="R35" s="49" t="str">
        <f t="shared" si="1"/>
        <v>N/D</v>
      </c>
      <c r="S35" s="49" t="str">
        <f t="shared" si="1"/>
        <v>N/D</v>
      </c>
      <c r="T35" s="49" t="str">
        <f t="shared" si="1"/>
        <v>N/D</v>
      </c>
      <c r="U35" s="50" t="str">
        <f>+IF(ISERR(T35/S35*100),"N/A",T35/S35*100)</f>
        <v>N/A</v>
      </c>
    </row>
    <row r="36" spans="2:21" ht="14.85" customHeight="1" thickTop="1" thickBot="1" x14ac:dyDescent="0.25">
      <c r="B36" s="8" t="s">
        <v>98</v>
      </c>
      <c r="C36" s="9"/>
      <c r="D36" s="9"/>
      <c r="E36" s="9"/>
      <c r="F36" s="9"/>
      <c r="G36" s="9"/>
      <c r="H36" s="10"/>
      <c r="I36" s="10"/>
      <c r="J36" s="10"/>
      <c r="K36" s="10"/>
      <c r="L36" s="10"/>
      <c r="M36" s="10"/>
      <c r="N36" s="10"/>
      <c r="O36" s="10"/>
      <c r="P36" s="10"/>
      <c r="Q36" s="10"/>
      <c r="R36" s="10"/>
      <c r="S36" s="10"/>
      <c r="T36" s="10"/>
      <c r="U36" s="11"/>
    </row>
    <row r="37" spans="2:21" ht="44.25" customHeight="1" thickTop="1" x14ac:dyDescent="0.2">
      <c r="B37" s="70" t="s">
        <v>99</v>
      </c>
      <c r="C37" s="71"/>
      <c r="D37" s="71"/>
      <c r="E37" s="71"/>
      <c r="F37" s="71"/>
      <c r="G37" s="71"/>
      <c r="H37" s="71"/>
      <c r="I37" s="71"/>
      <c r="J37" s="71"/>
      <c r="K37" s="71"/>
      <c r="L37" s="71"/>
      <c r="M37" s="71"/>
      <c r="N37" s="71"/>
      <c r="O37" s="71"/>
      <c r="P37" s="71"/>
      <c r="Q37" s="71"/>
      <c r="R37" s="71"/>
      <c r="S37" s="71"/>
      <c r="T37" s="71"/>
      <c r="U37" s="72"/>
    </row>
    <row r="38" spans="2:21" ht="59.45" customHeight="1" x14ac:dyDescent="0.2">
      <c r="B38" s="59" t="s">
        <v>101</v>
      </c>
      <c r="C38" s="60"/>
      <c r="D38" s="60"/>
      <c r="E38" s="60"/>
      <c r="F38" s="60"/>
      <c r="G38" s="60"/>
      <c r="H38" s="60"/>
      <c r="I38" s="60"/>
      <c r="J38" s="60"/>
      <c r="K38" s="60"/>
      <c r="L38" s="60"/>
      <c r="M38" s="60"/>
      <c r="N38" s="60"/>
      <c r="O38" s="60"/>
      <c r="P38" s="60"/>
      <c r="Q38" s="60"/>
      <c r="R38" s="60"/>
      <c r="S38" s="60"/>
      <c r="T38" s="60"/>
      <c r="U38" s="61"/>
    </row>
    <row r="39" spans="2:21" ht="34.5" customHeight="1" x14ac:dyDescent="0.2">
      <c r="B39" s="59" t="s">
        <v>359</v>
      </c>
      <c r="C39" s="60"/>
      <c r="D39" s="60"/>
      <c r="E39" s="60"/>
      <c r="F39" s="60"/>
      <c r="G39" s="60"/>
      <c r="H39" s="60"/>
      <c r="I39" s="60"/>
      <c r="J39" s="60"/>
      <c r="K39" s="60"/>
      <c r="L39" s="60"/>
      <c r="M39" s="60"/>
      <c r="N39" s="60"/>
      <c r="O39" s="60"/>
      <c r="P39" s="60"/>
      <c r="Q39" s="60"/>
      <c r="R39" s="60"/>
      <c r="S39" s="60"/>
      <c r="T39" s="60"/>
      <c r="U39" s="61"/>
    </row>
    <row r="40" spans="2:21" ht="108.75" customHeight="1" x14ac:dyDescent="0.2">
      <c r="B40" s="59" t="s">
        <v>360</v>
      </c>
      <c r="C40" s="60"/>
      <c r="D40" s="60"/>
      <c r="E40" s="60"/>
      <c r="F40" s="60"/>
      <c r="G40" s="60"/>
      <c r="H40" s="60"/>
      <c r="I40" s="60"/>
      <c r="J40" s="60"/>
      <c r="K40" s="60"/>
      <c r="L40" s="60"/>
      <c r="M40" s="60"/>
      <c r="N40" s="60"/>
      <c r="O40" s="60"/>
      <c r="P40" s="60"/>
      <c r="Q40" s="60"/>
      <c r="R40" s="60"/>
      <c r="S40" s="60"/>
      <c r="T40" s="60"/>
      <c r="U40" s="61"/>
    </row>
    <row r="41" spans="2:21" ht="102.95" customHeight="1" x14ac:dyDescent="0.2">
      <c r="B41" s="59" t="s">
        <v>361</v>
      </c>
      <c r="C41" s="60"/>
      <c r="D41" s="60"/>
      <c r="E41" s="60"/>
      <c r="F41" s="60"/>
      <c r="G41" s="60"/>
      <c r="H41" s="60"/>
      <c r="I41" s="60"/>
      <c r="J41" s="60"/>
      <c r="K41" s="60"/>
      <c r="L41" s="60"/>
      <c r="M41" s="60"/>
      <c r="N41" s="60"/>
      <c r="O41" s="60"/>
      <c r="P41" s="60"/>
      <c r="Q41" s="60"/>
      <c r="R41" s="60"/>
      <c r="S41" s="60"/>
      <c r="T41" s="60"/>
      <c r="U41" s="61"/>
    </row>
    <row r="42" spans="2:21" ht="185.1" customHeight="1" x14ac:dyDescent="0.2">
      <c r="B42" s="59" t="s">
        <v>362</v>
      </c>
      <c r="C42" s="60"/>
      <c r="D42" s="60"/>
      <c r="E42" s="60"/>
      <c r="F42" s="60"/>
      <c r="G42" s="60"/>
      <c r="H42" s="60"/>
      <c r="I42" s="60"/>
      <c r="J42" s="60"/>
      <c r="K42" s="60"/>
      <c r="L42" s="60"/>
      <c r="M42" s="60"/>
      <c r="N42" s="60"/>
      <c r="O42" s="60"/>
      <c r="P42" s="60"/>
      <c r="Q42" s="60"/>
      <c r="R42" s="60"/>
      <c r="S42" s="60"/>
      <c r="T42" s="60"/>
      <c r="U42" s="61"/>
    </row>
    <row r="43" spans="2:21" ht="55.7" customHeight="1" x14ac:dyDescent="0.2">
      <c r="B43" s="59" t="s">
        <v>363</v>
      </c>
      <c r="C43" s="60"/>
      <c r="D43" s="60"/>
      <c r="E43" s="60"/>
      <c r="F43" s="60"/>
      <c r="G43" s="60"/>
      <c r="H43" s="60"/>
      <c r="I43" s="60"/>
      <c r="J43" s="60"/>
      <c r="K43" s="60"/>
      <c r="L43" s="60"/>
      <c r="M43" s="60"/>
      <c r="N43" s="60"/>
      <c r="O43" s="60"/>
      <c r="P43" s="60"/>
      <c r="Q43" s="60"/>
      <c r="R43" s="60"/>
      <c r="S43" s="60"/>
      <c r="T43" s="60"/>
      <c r="U43" s="61"/>
    </row>
    <row r="44" spans="2:21" ht="93.75" customHeight="1" x14ac:dyDescent="0.2">
      <c r="B44" s="59" t="s">
        <v>364</v>
      </c>
      <c r="C44" s="60"/>
      <c r="D44" s="60"/>
      <c r="E44" s="60"/>
      <c r="F44" s="60"/>
      <c r="G44" s="60"/>
      <c r="H44" s="60"/>
      <c r="I44" s="60"/>
      <c r="J44" s="60"/>
      <c r="K44" s="60"/>
      <c r="L44" s="60"/>
      <c r="M44" s="60"/>
      <c r="N44" s="60"/>
      <c r="O44" s="60"/>
      <c r="P44" s="60"/>
      <c r="Q44" s="60"/>
      <c r="R44" s="60"/>
      <c r="S44" s="60"/>
      <c r="T44" s="60"/>
      <c r="U44" s="61"/>
    </row>
    <row r="45" spans="2:21" ht="99.6" customHeight="1" x14ac:dyDescent="0.2">
      <c r="B45" s="59" t="s">
        <v>365</v>
      </c>
      <c r="C45" s="60"/>
      <c r="D45" s="60"/>
      <c r="E45" s="60"/>
      <c r="F45" s="60"/>
      <c r="G45" s="60"/>
      <c r="H45" s="60"/>
      <c r="I45" s="60"/>
      <c r="J45" s="60"/>
      <c r="K45" s="60"/>
      <c r="L45" s="60"/>
      <c r="M45" s="60"/>
      <c r="N45" s="60"/>
      <c r="O45" s="60"/>
      <c r="P45" s="60"/>
      <c r="Q45" s="60"/>
      <c r="R45" s="60"/>
      <c r="S45" s="60"/>
      <c r="T45" s="60"/>
      <c r="U45" s="61"/>
    </row>
    <row r="46" spans="2:21" ht="101.1" customHeight="1" x14ac:dyDescent="0.2">
      <c r="B46" s="59" t="s">
        <v>366</v>
      </c>
      <c r="C46" s="60"/>
      <c r="D46" s="60"/>
      <c r="E46" s="60"/>
      <c r="F46" s="60"/>
      <c r="G46" s="60"/>
      <c r="H46" s="60"/>
      <c r="I46" s="60"/>
      <c r="J46" s="60"/>
      <c r="K46" s="60"/>
      <c r="L46" s="60"/>
      <c r="M46" s="60"/>
      <c r="N46" s="60"/>
      <c r="O46" s="60"/>
      <c r="P46" s="60"/>
      <c r="Q46" s="60"/>
      <c r="R46" s="60"/>
      <c r="S46" s="60"/>
      <c r="T46" s="60"/>
      <c r="U46" s="61"/>
    </row>
    <row r="47" spans="2:21" ht="81.599999999999994" customHeight="1" x14ac:dyDescent="0.2">
      <c r="B47" s="59" t="s">
        <v>367</v>
      </c>
      <c r="C47" s="60"/>
      <c r="D47" s="60"/>
      <c r="E47" s="60"/>
      <c r="F47" s="60"/>
      <c r="G47" s="60"/>
      <c r="H47" s="60"/>
      <c r="I47" s="60"/>
      <c r="J47" s="60"/>
      <c r="K47" s="60"/>
      <c r="L47" s="60"/>
      <c r="M47" s="60"/>
      <c r="N47" s="60"/>
      <c r="O47" s="60"/>
      <c r="P47" s="60"/>
      <c r="Q47" s="60"/>
      <c r="R47" s="60"/>
      <c r="S47" s="60"/>
      <c r="T47" s="60"/>
      <c r="U47" s="61"/>
    </row>
    <row r="48" spans="2:21" ht="59.25" customHeight="1" x14ac:dyDescent="0.2">
      <c r="B48" s="59" t="s">
        <v>368</v>
      </c>
      <c r="C48" s="60"/>
      <c r="D48" s="60"/>
      <c r="E48" s="60"/>
      <c r="F48" s="60"/>
      <c r="G48" s="60"/>
      <c r="H48" s="60"/>
      <c r="I48" s="60"/>
      <c r="J48" s="60"/>
      <c r="K48" s="60"/>
      <c r="L48" s="60"/>
      <c r="M48" s="60"/>
      <c r="N48" s="60"/>
      <c r="O48" s="60"/>
      <c r="P48" s="60"/>
      <c r="Q48" s="60"/>
      <c r="R48" s="60"/>
      <c r="S48" s="60"/>
      <c r="T48" s="60"/>
      <c r="U48" s="61"/>
    </row>
    <row r="49" spans="2:21" ht="78.95" customHeight="1" x14ac:dyDescent="0.2">
      <c r="B49" s="59" t="s">
        <v>369</v>
      </c>
      <c r="C49" s="60"/>
      <c r="D49" s="60"/>
      <c r="E49" s="60"/>
      <c r="F49" s="60"/>
      <c r="G49" s="60"/>
      <c r="H49" s="60"/>
      <c r="I49" s="60"/>
      <c r="J49" s="60"/>
      <c r="K49" s="60"/>
      <c r="L49" s="60"/>
      <c r="M49" s="60"/>
      <c r="N49" s="60"/>
      <c r="O49" s="60"/>
      <c r="P49" s="60"/>
      <c r="Q49" s="60"/>
      <c r="R49" s="60"/>
      <c r="S49" s="60"/>
      <c r="T49" s="60"/>
      <c r="U49" s="61"/>
    </row>
    <row r="50" spans="2:21" ht="83.85" customHeight="1" x14ac:dyDescent="0.2">
      <c r="B50" s="59" t="s">
        <v>370</v>
      </c>
      <c r="C50" s="60"/>
      <c r="D50" s="60"/>
      <c r="E50" s="60"/>
      <c r="F50" s="60"/>
      <c r="G50" s="60"/>
      <c r="H50" s="60"/>
      <c r="I50" s="60"/>
      <c r="J50" s="60"/>
      <c r="K50" s="60"/>
      <c r="L50" s="60"/>
      <c r="M50" s="60"/>
      <c r="N50" s="60"/>
      <c r="O50" s="60"/>
      <c r="P50" s="60"/>
      <c r="Q50" s="60"/>
      <c r="R50" s="60"/>
      <c r="S50" s="60"/>
      <c r="T50" s="60"/>
      <c r="U50" s="61"/>
    </row>
    <row r="51" spans="2:21" ht="80.25" customHeight="1" x14ac:dyDescent="0.2">
      <c r="B51" s="59" t="s">
        <v>371</v>
      </c>
      <c r="C51" s="60"/>
      <c r="D51" s="60"/>
      <c r="E51" s="60"/>
      <c r="F51" s="60"/>
      <c r="G51" s="60"/>
      <c r="H51" s="60"/>
      <c r="I51" s="60"/>
      <c r="J51" s="60"/>
      <c r="K51" s="60"/>
      <c r="L51" s="60"/>
      <c r="M51" s="60"/>
      <c r="N51" s="60"/>
      <c r="O51" s="60"/>
      <c r="P51" s="60"/>
      <c r="Q51" s="60"/>
      <c r="R51" s="60"/>
      <c r="S51" s="60"/>
      <c r="T51" s="60"/>
      <c r="U51" s="61"/>
    </row>
    <row r="52" spans="2:21" ht="76.5" customHeight="1" x14ac:dyDescent="0.2">
      <c r="B52" s="59" t="s">
        <v>372</v>
      </c>
      <c r="C52" s="60"/>
      <c r="D52" s="60"/>
      <c r="E52" s="60"/>
      <c r="F52" s="60"/>
      <c r="G52" s="60"/>
      <c r="H52" s="60"/>
      <c r="I52" s="60"/>
      <c r="J52" s="60"/>
      <c r="K52" s="60"/>
      <c r="L52" s="60"/>
      <c r="M52" s="60"/>
      <c r="N52" s="60"/>
      <c r="O52" s="60"/>
      <c r="P52" s="60"/>
      <c r="Q52" s="60"/>
      <c r="R52" s="60"/>
      <c r="S52" s="60"/>
      <c r="T52" s="60"/>
      <c r="U52" s="61"/>
    </row>
    <row r="53" spans="2:21" ht="80.099999999999994" customHeight="1" x14ac:dyDescent="0.2">
      <c r="B53" s="59" t="s">
        <v>373</v>
      </c>
      <c r="C53" s="60"/>
      <c r="D53" s="60"/>
      <c r="E53" s="60"/>
      <c r="F53" s="60"/>
      <c r="G53" s="60"/>
      <c r="H53" s="60"/>
      <c r="I53" s="60"/>
      <c r="J53" s="60"/>
      <c r="K53" s="60"/>
      <c r="L53" s="60"/>
      <c r="M53" s="60"/>
      <c r="N53" s="60"/>
      <c r="O53" s="60"/>
      <c r="P53" s="60"/>
      <c r="Q53" s="60"/>
      <c r="R53" s="60"/>
      <c r="S53" s="60"/>
      <c r="T53" s="60"/>
      <c r="U53" s="61"/>
    </row>
    <row r="54" spans="2:21" ht="284.85000000000002" customHeight="1" x14ac:dyDescent="0.2">
      <c r="B54" s="59" t="s">
        <v>374</v>
      </c>
      <c r="C54" s="60"/>
      <c r="D54" s="60"/>
      <c r="E54" s="60"/>
      <c r="F54" s="60"/>
      <c r="G54" s="60"/>
      <c r="H54" s="60"/>
      <c r="I54" s="60"/>
      <c r="J54" s="60"/>
      <c r="K54" s="60"/>
      <c r="L54" s="60"/>
      <c r="M54" s="60"/>
      <c r="N54" s="60"/>
      <c r="O54" s="60"/>
      <c r="P54" s="60"/>
      <c r="Q54" s="60"/>
      <c r="R54" s="60"/>
      <c r="S54" s="60"/>
      <c r="T54" s="60"/>
      <c r="U54" s="61"/>
    </row>
    <row r="55" spans="2:21" ht="72.2" customHeight="1" x14ac:dyDescent="0.2">
      <c r="B55" s="59" t="s">
        <v>375</v>
      </c>
      <c r="C55" s="60"/>
      <c r="D55" s="60"/>
      <c r="E55" s="60"/>
      <c r="F55" s="60"/>
      <c r="G55" s="60"/>
      <c r="H55" s="60"/>
      <c r="I55" s="60"/>
      <c r="J55" s="60"/>
      <c r="K55" s="60"/>
      <c r="L55" s="60"/>
      <c r="M55" s="60"/>
      <c r="N55" s="60"/>
      <c r="O55" s="60"/>
      <c r="P55" s="60"/>
      <c r="Q55" s="60"/>
      <c r="R55" s="60"/>
      <c r="S55" s="60"/>
      <c r="T55" s="60"/>
      <c r="U55" s="61"/>
    </row>
    <row r="56" spans="2:21" ht="55.7" customHeight="1" x14ac:dyDescent="0.2">
      <c r="B56" s="59" t="s">
        <v>376</v>
      </c>
      <c r="C56" s="60"/>
      <c r="D56" s="60"/>
      <c r="E56" s="60"/>
      <c r="F56" s="60"/>
      <c r="G56" s="60"/>
      <c r="H56" s="60"/>
      <c r="I56" s="60"/>
      <c r="J56" s="60"/>
      <c r="K56" s="60"/>
      <c r="L56" s="60"/>
      <c r="M56" s="60"/>
      <c r="N56" s="60"/>
      <c r="O56" s="60"/>
      <c r="P56" s="60"/>
      <c r="Q56" s="60"/>
      <c r="R56" s="60"/>
      <c r="S56" s="60"/>
      <c r="T56" s="60"/>
      <c r="U56" s="61"/>
    </row>
    <row r="57" spans="2:21" ht="54" customHeight="1" thickBot="1" x14ac:dyDescent="0.25">
      <c r="B57" s="62" t="s">
        <v>377</v>
      </c>
      <c r="C57" s="63"/>
      <c r="D57" s="63"/>
      <c r="E57" s="63"/>
      <c r="F57" s="63"/>
      <c r="G57" s="63"/>
      <c r="H57" s="63"/>
      <c r="I57" s="63"/>
      <c r="J57" s="63"/>
      <c r="K57" s="63"/>
      <c r="L57" s="63"/>
      <c r="M57" s="63"/>
      <c r="N57" s="63"/>
      <c r="O57" s="63"/>
      <c r="P57" s="63"/>
      <c r="Q57" s="63"/>
      <c r="R57" s="63"/>
      <c r="S57" s="63"/>
      <c r="T57" s="63"/>
      <c r="U57" s="64"/>
    </row>
  </sheetData>
  <mergeCells count="104">
    <mergeCell ref="B8:B10"/>
    <mergeCell ref="C8:H10"/>
    <mergeCell ref="I8:S8"/>
    <mergeCell ref="T8:U8"/>
    <mergeCell ref="I9:K10"/>
    <mergeCell ref="L9:O10"/>
    <mergeCell ref="B1:L1"/>
    <mergeCell ref="D4:H4"/>
    <mergeCell ref="L4:O4"/>
    <mergeCell ref="Q4:R4"/>
    <mergeCell ref="T4:U4"/>
    <mergeCell ref="B5:U5"/>
    <mergeCell ref="T9:T10"/>
    <mergeCell ref="U9:U10"/>
    <mergeCell ref="C11:H11"/>
    <mergeCell ref="I11:K11"/>
    <mergeCell ref="L11:O11"/>
    <mergeCell ref="C6:G6"/>
    <mergeCell ref="K6:M6"/>
    <mergeCell ref="P6:Q6"/>
    <mergeCell ref="T6:U6"/>
    <mergeCell ref="C12:H12"/>
    <mergeCell ref="I12:K12"/>
    <mergeCell ref="L12:O12"/>
    <mergeCell ref="C13:H13"/>
    <mergeCell ref="I13:K13"/>
    <mergeCell ref="L13:O13"/>
    <mergeCell ref="P9:P10"/>
    <mergeCell ref="Q9:Q10"/>
    <mergeCell ref="R9:S9"/>
    <mergeCell ref="C16:H16"/>
    <mergeCell ref="I16:K16"/>
    <mergeCell ref="L16:O16"/>
    <mergeCell ref="C17:H17"/>
    <mergeCell ref="I17:K17"/>
    <mergeCell ref="L17:O17"/>
    <mergeCell ref="C14:H14"/>
    <mergeCell ref="I14:K14"/>
    <mergeCell ref="L14:O14"/>
    <mergeCell ref="C15:H15"/>
    <mergeCell ref="I15:K15"/>
    <mergeCell ref="L15:O15"/>
    <mergeCell ref="C20:H20"/>
    <mergeCell ref="I20:K20"/>
    <mergeCell ref="L20:O20"/>
    <mergeCell ref="C21:H21"/>
    <mergeCell ref="I21:K21"/>
    <mergeCell ref="L21:O21"/>
    <mergeCell ref="C18:H18"/>
    <mergeCell ref="I18:K18"/>
    <mergeCell ref="L18:O18"/>
    <mergeCell ref="C19:H19"/>
    <mergeCell ref="I19:K19"/>
    <mergeCell ref="L19:O19"/>
    <mergeCell ref="C24:H24"/>
    <mergeCell ref="I24:K24"/>
    <mergeCell ref="L24:O24"/>
    <mergeCell ref="C25:H25"/>
    <mergeCell ref="I25:K25"/>
    <mergeCell ref="L25:O25"/>
    <mergeCell ref="C22:H22"/>
    <mergeCell ref="I22:K22"/>
    <mergeCell ref="L22:O22"/>
    <mergeCell ref="C23:H23"/>
    <mergeCell ref="I23:K23"/>
    <mergeCell ref="L23:O23"/>
    <mergeCell ref="C28:H28"/>
    <mergeCell ref="I28:K28"/>
    <mergeCell ref="L28:O28"/>
    <mergeCell ref="C29:H29"/>
    <mergeCell ref="I29:K29"/>
    <mergeCell ref="L29:O29"/>
    <mergeCell ref="C26:H26"/>
    <mergeCell ref="I26:K26"/>
    <mergeCell ref="L26:O26"/>
    <mergeCell ref="C27:H27"/>
    <mergeCell ref="I27:K27"/>
    <mergeCell ref="L27:O27"/>
    <mergeCell ref="B38:U38"/>
    <mergeCell ref="B39:U39"/>
    <mergeCell ref="B40:U40"/>
    <mergeCell ref="B41:U41"/>
    <mergeCell ref="B42:U42"/>
    <mergeCell ref="B43:U43"/>
    <mergeCell ref="C30:H30"/>
    <mergeCell ref="I30:K30"/>
    <mergeCell ref="L30:O30"/>
    <mergeCell ref="B34:D34"/>
    <mergeCell ref="B35:D35"/>
    <mergeCell ref="B37:U37"/>
    <mergeCell ref="B56:U56"/>
    <mergeCell ref="B57:U57"/>
    <mergeCell ref="B50:U50"/>
    <mergeCell ref="B51:U51"/>
    <mergeCell ref="B52:U52"/>
    <mergeCell ref="B53:U53"/>
    <mergeCell ref="B54:U54"/>
    <mergeCell ref="B55:U55"/>
    <mergeCell ref="B44:U44"/>
    <mergeCell ref="B45:U45"/>
    <mergeCell ref="B46:U46"/>
    <mergeCell ref="B47:U47"/>
    <mergeCell ref="B48:U48"/>
    <mergeCell ref="B49:U49"/>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47"/>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98" t="s">
        <v>561</v>
      </c>
      <c r="C1" s="98"/>
      <c r="D1" s="98"/>
      <c r="E1" s="98"/>
      <c r="F1" s="98"/>
      <c r="G1" s="98"/>
      <c r="H1" s="98"/>
      <c r="I1" s="98"/>
      <c r="J1" s="98"/>
      <c r="K1" s="98"/>
      <c r="L1" s="98"/>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378</v>
      </c>
      <c r="D4" s="99" t="s">
        <v>379</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x14ac:dyDescent="0.2">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x14ac:dyDescent="0.25">
      <c r="B6" s="17" t="s">
        <v>16</v>
      </c>
      <c r="C6" s="80" t="s">
        <v>17</v>
      </c>
      <c r="D6" s="80"/>
      <c r="E6" s="80"/>
      <c r="F6" s="80"/>
      <c r="G6" s="80"/>
      <c r="H6" s="18"/>
      <c r="I6" s="18"/>
      <c r="J6" s="18" t="s">
        <v>18</v>
      </c>
      <c r="K6" s="80" t="s">
        <v>256</v>
      </c>
      <c r="L6" s="80"/>
      <c r="M6" s="80"/>
      <c r="N6" s="19"/>
      <c r="O6" s="20" t="s">
        <v>20</v>
      </c>
      <c r="P6" s="80" t="s">
        <v>380</v>
      </c>
      <c r="Q6" s="80"/>
      <c r="R6" s="21"/>
      <c r="S6" s="20" t="s">
        <v>22</v>
      </c>
      <c r="T6" s="80" t="s">
        <v>381</v>
      </c>
      <c r="U6" s="81"/>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x14ac:dyDescent="0.2">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x14ac:dyDescent="0.25">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thickBot="1" x14ac:dyDescent="0.25">
      <c r="A11" s="25"/>
      <c r="B11" s="26" t="s">
        <v>38</v>
      </c>
      <c r="C11" s="73" t="s">
        <v>382</v>
      </c>
      <c r="D11" s="73"/>
      <c r="E11" s="73"/>
      <c r="F11" s="73"/>
      <c r="G11" s="73"/>
      <c r="H11" s="73"/>
      <c r="I11" s="73" t="s">
        <v>383</v>
      </c>
      <c r="J11" s="73"/>
      <c r="K11" s="73"/>
      <c r="L11" s="73" t="s">
        <v>384</v>
      </c>
      <c r="M11" s="73"/>
      <c r="N11" s="73"/>
      <c r="O11" s="73"/>
      <c r="P11" s="27" t="s">
        <v>385</v>
      </c>
      <c r="Q11" s="27" t="s">
        <v>386</v>
      </c>
      <c r="R11" s="27" t="s">
        <v>123</v>
      </c>
      <c r="S11" s="27" t="s">
        <v>123</v>
      </c>
      <c r="T11" s="27" t="s">
        <v>123</v>
      </c>
      <c r="U11" s="28" t="str">
        <f>IF(ISERR((S11-T11)*100/S11+100),"N/A",(S11-T11)*100/S11+100)</f>
        <v>N/A</v>
      </c>
    </row>
    <row r="12" spans="1:34" ht="75" customHeight="1" thickTop="1" x14ac:dyDescent="0.2">
      <c r="A12" s="25"/>
      <c r="B12" s="26" t="s">
        <v>52</v>
      </c>
      <c r="C12" s="73" t="s">
        <v>387</v>
      </c>
      <c r="D12" s="73"/>
      <c r="E12" s="73"/>
      <c r="F12" s="73"/>
      <c r="G12" s="73"/>
      <c r="H12" s="73"/>
      <c r="I12" s="73" t="s">
        <v>388</v>
      </c>
      <c r="J12" s="73"/>
      <c r="K12" s="73"/>
      <c r="L12" s="73" t="s">
        <v>389</v>
      </c>
      <c r="M12" s="73"/>
      <c r="N12" s="73"/>
      <c r="O12" s="73"/>
      <c r="P12" s="27" t="s">
        <v>390</v>
      </c>
      <c r="Q12" s="27" t="s">
        <v>391</v>
      </c>
      <c r="R12" s="27">
        <v>94</v>
      </c>
      <c r="S12" s="27">
        <v>94</v>
      </c>
      <c r="T12" s="27">
        <v>92.48</v>
      </c>
      <c r="U12" s="28">
        <f t="shared" ref="U12:U25" si="0">IF(ISERR(T12/S12*100),"N/A",T12/S12*100)</f>
        <v>98.382978723404264</v>
      </c>
    </row>
    <row r="13" spans="1:34" ht="75" customHeight="1" thickBot="1" x14ac:dyDescent="0.25">
      <c r="A13" s="25"/>
      <c r="B13" s="29" t="s">
        <v>44</v>
      </c>
      <c r="C13" s="65" t="s">
        <v>44</v>
      </c>
      <c r="D13" s="65"/>
      <c r="E13" s="65"/>
      <c r="F13" s="65"/>
      <c r="G13" s="65"/>
      <c r="H13" s="65"/>
      <c r="I13" s="65" t="s">
        <v>392</v>
      </c>
      <c r="J13" s="65"/>
      <c r="K13" s="65"/>
      <c r="L13" s="65" t="s">
        <v>393</v>
      </c>
      <c r="M13" s="65"/>
      <c r="N13" s="65"/>
      <c r="O13" s="65"/>
      <c r="P13" s="30" t="s">
        <v>394</v>
      </c>
      <c r="Q13" s="30" t="s">
        <v>395</v>
      </c>
      <c r="R13" s="30" t="s">
        <v>123</v>
      </c>
      <c r="S13" s="30" t="s">
        <v>123</v>
      </c>
      <c r="T13" s="30" t="s">
        <v>123</v>
      </c>
      <c r="U13" s="32" t="str">
        <f t="shared" si="0"/>
        <v>N/A</v>
      </c>
    </row>
    <row r="14" spans="1:34" ht="75" customHeight="1" thickTop="1" x14ac:dyDescent="0.2">
      <c r="A14" s="25"/>
      <c r="B14" s="26" t="s">
        <v>62</v>
      </c>
      <c r="C14" s="73" t="s">
        <v>396</v>
      </c>
      <c r="D14" s="73"/>
      <c r="E14" s="73"/>
      <c r="F14" s="73"/>
      <c r="G14" s="73"/>
      <c r="H14" s="73"/>
      <c r="I14" s="73" t="s">
        <v>397</v>
      </c>
      <c r="J14" s="73"/>
      <c r="K14" s="73"/>
      <c r="L14" s="73" t="s">
        <v>398</v>
      </c>
      <c r="M14" s="73"/>
      <c r="N14" s="73"/>
      <c r="O14" s="73"/>
      <c r="P14" s="27" t="s">
        <v>59</v>
      </c>
      <c r="Q14" s="27" t="s">
        <v>128</v>
      </c>
      <c r="R14" s="27">
        <v>3.24</v>
      </c>
      <c r="S14" s="27">
        <v>3.24</v>
      </c>
      <c r="T14" s="27">
        <v>4.97</v>
      </c>
      <c r="U14" s="28">
        <f t="shared" si="0"/>
        <v>153.39506172839506</v>
      </c>
    </row>
    <row r="15" spans="1:34" ht="75" customHeight="1" x14ac:dyDescent="0.2">
      <c r="A15" s="25"/>
      <c r="B15" s="29" t="s">
        <v>44</v>
      </c>
      <c r="C15" s="65" t="s">
        <v>399</v>
      </c>
      <c r="D15" s="65"/>
      <c r="E15" s="65"/>
      <c r="F15" s="65"/>
      <c r="G15" s="65"/>
      <c r="H15" s="65"/>
      <c r="I15" s="65" t="s">
        <v>400</v>
      </c>
      <c r="J15" s="65"/>
      <c r="K15" s="65"/>
      <c r="L15" s="65" t="s">
        <v>401</v>
      </c>
      <c r="M15" s="65"/>
      <c r="N15" s="65"/>
      <c r="O15" s="65"/>
      <c r="P15" s="30" t="s">
        <v>59</v>
      </c>
      <c r="Q15" s="30" t="s">
        <v>128</v>
      </c>
      <c r="R15" s="30">
        <v>-9.86</v>
      </c>
      <c r="S15" s="30">
        <v>-9.86</v>
      </c>
      <c r="T15" s="30">
        <v>-2.19</v>
      </c>
      <c r="U15" s="32">
        <f t="shared" si="0"/>
        <v>22.210953346855984</v>
      </c>
    </row>
    <row r="16" spans="1:34" ht="75" customHeight="1" thickBot="1" x14ac:dyDescent="0.25">
      <c r="A16" s="25"/>
      <c r="B16" s="29" t="s">
        <v>44</v>
      </c>
      <c r="C16" s="65" t="s">
        <v>402</v>
      </c>
      <c r="D16" s="65"/>
      <c r="E16" s="65"/>
      <c r="F16" s="65"/>
      <c r="G16" s="65"/>
      <c r="H16" s="65"/>
      <c r="I16" s="65" t="s">
        <v>403</v>
      </c>
      <c r="J16" s="65"/>
      <c r="K16" s="65"/>
      <c r="L16" s="65" t="s">
        <v>404</v>
      </c>
      <c r="M16" s="65"/>
      <c r="N16" s="65"/>
      <c r="O16" s="65"/>
      <c r="P16" s="30" t="s">
        <v>405</v>
      </c>
      <c r="Q16" s="30" t="s">
        <v>128</v>
      </c>
      <c r="R16" s="30">
        <v>-2.57</v>
      </c>
      <c r="S16" s="30">
        <v>-2.57</v>
      </c>
      <c r="T16" s="30">
        <v>-10.55</v>
      </c>
      <c r="U16" s="32">
        <f t="shared" si="0"/>
        <v>410.50583657587555</v>
      </c>
    </row>
    <row r="17" spans="1:22" ht="75" customHeight="1" thickTop="1" x14ac:dyDescent="0.2">
      <c r="A17" s="25"/>
      <c r="B17" s="26" t="s">
        <v>78</v>
      </c>
      <c r="C17" s="73" t="s">
        <v>406</v>
      </c>
      <c r="D17" s="73"/>
      <c r="E17" s="73"/>
      <c r="F17" s="73"/>
      <c r="G17" s="73"/>
      <c r="H17" s="73"/>
      <c r="I17" s="73" t="s">
        <v>407</v>
      </c>
      <c r="J17" s="73"/>
      <c r="K17" s="73"/>
      <c r="L17" s="73" t="s">
        <v>408</v>
      </c>
      <c r="M17" s="73"/>
      <c r="N17" s="73"/>
      <c r="O17" s="73"/>
      <c r="P17" s="27" t="s">
        <v>59</v>
      </c>
      <c r="Q17" s="27" t="s">
        <v>82</v>
      </c>
      <c r="R17" s="27">
        <v>20</v>
      </c>
      <c r="S17" s="27">
        <v>20</v>
      </c>
      <c r="T17" s="27">
        <v>19.53</v>
      </c>
      <c r="U17" s="28">
        <f t="shared" si="0"/>
        <v>97.65</v>
      </c>
    </row>
    <row r="18" spans="1:22" ht="75" customHeight="1" x14ac:dyDescent="0.2">
      <c r="A18" s="25"/>
      <c r="B18" s="29" t="s">
        <v>44</v>
      </c>
      <c r="C18" s="65" t="s">
        <v>44</v>
      </c>
      <c r="D18" s="65"/>
      <c r="E18" s="65"/>
      <c r="F18" s="65"/>
      <c r="G18" s="65"/>
      <c r="H18" s="65"/>
      <c r="I18" s="65" t="s">
        <v>409</v>
      </c>
      <c r="J18" s="65"/>
      <c r="K18" s="65"/>
      <c r="L18" s="65" t="s">
        <v>410</v>
      </c>
      <c r="M18" s="65"/>
      <c r="N18" s="65"/>
      <c r="O18" s="65"/>
      <c r="P18" s="30" t="s">
        <v>411</v>
      </c>
      <c r="Q18" s="30" t="s">
        <v>82</v>
      </c>
      <c r="R18" s="30">
        <v>30</v>
      </c>
      <c r="S18" s="30">
        <v>30</v>
      </c>
      <c r="T18" s="30">
        <v>44.4</v>
      </c>
      <c r="U18" s="32">
        <f t="shared" si="0"/>
        <v>148</v>
      </c>
    </row>
    <row r="19" spans="1:22" ht="75" customHeight="1" x14ac:dyDescent="0.2">
      <c r="A19" s="25"/>
      <c r="B19" s="29" t="s">
        <v>44</v>
      </c>
      <c r="C19" s="65" t="s">
        <v>412</v>
      </c>
      <c r="D19" s="65"/>
      <c r="E19" s="65"/>
      <c r="F19" s="65"/>
      <c r="G19" s="65"/>
      <c r="H19" s="65"/>
      <c r="I19" s="65" t="s">
        <v>413</v>
      </c>
      <c r="J19" s="65"/>
      <c r="K19" s="65"/>
      <c r="L19" s="65" t="s">
        <v>414</v>
      </c>
      <c r="M19" s="65"/>
      <c r="N19" s="65"/>
      <c r="O19" s="65"/>
      <c r="P19" s="30" t="s">
        <v>59</v>
      </c>
      <c r="Q19" s="30" t="s">
        <v>82</v>
      </c>
      <c r="R19" s="30">
        <v>100</v>
      </c>
      <c r="S19" s="30">
        <v>100</v>
      </c>
      <c r="T19" s="30">
        <v>99.4</v>
      </c>
      <c r="U19" s="32">
        <f t="shared" si="0"/>
        <v>99.4</v>
      </c>
    </row>
    <row r="20" spans="1:22" ht="75" customHeight="1" x14ac:dyDescent="0.2">
      <c r="A20" s="25"/>
      <c r="B20" s="29" t="s">
        <v>44</v>
      </c>
      <c r="C20" s="65" t="s">
        <v>415</v>
      </c>
      <c r="D20" s="65"/>
      <c r="E20" s="65"/>
      <c r="F20" s="65"/>
      <c r="G20" s="65"/>
      <c r="H20" s="65"/>
      <c r="I20" s="65" t="s">
        <v>416</v>
      </c>
      <c r="J20" s="65"/>
      <c r="K20" s="65"/>
      <c r="L20" s="65" t="s">
        <v>417</v>
      </c>
      <c r="M20" s="65"/>
      <c r="N20" s="65"/>
      <c r="O20" s="65"/>
      <c r="P20" s="30" t="s">
        <v>59</v>
      </c>
      <c r="Q20" s="30" t="s">
        <v>82</v>
      </c>
      <c r="R20" s="30">
        <v>100</v>
      </c>
      <c r="S20" s="30">
        <v>100</v>
      </c>
      <c r="T20" s="30">
        <v>98.89</v>
      </c>
      <c r="U20" s="32">
        <f t="shared" si="0"/>
        <v>98.89</v>
      </c>
    </row>
    <row r="21" spans="1:22" ht="75" customHeight="1" x14ac:dyDescent="0.2">
      <c r="A21" s="25"/>
      <c r="B21" s="29" t="s">
        <v>44</v>
      </c>
      <c r="C21" s="65" t="s">
        <v>418</v>
      </c>
      <c r="D21" s="65"/>
      <c r="E21" s="65"/>
      <c r="F21" s="65"/>
      <c r="G21" s="65"/>
      <c r="H21" s="65"/>
      <c r="I21" s="65" t="s">
        <v>419</v>
      </c>
      <c r="J21" s="65"/>
      <c r="K21" s="65"/>
      <c r="L21" s="65" t="s">
        <v>420</v>
      </c>
      <c r="M21" s="65"/>
      <c r="N21" s="65"/>
      <c r="O21" s="65"/>
      <c r="P21" s="30" t="s">
        <v>59</v>
      </c>
      <c r="Q21" s="30" t="s">
        <v>82</v>
      </c>
      <c r="R21" s="30">
        <v>100</v>
      </c>
      <c r="S21" s="30">
        <v>100</v>
      </c>
      <c r="T21" s="30">
        <v>94.07</v>
      </c>
      <c r="U21" s="32">
        <f t="shared" si="0"/>
        <v>94.07</v>
      </c>
    </row>
    <row r="22" spans="1:22" ht="75" customHeight="1" x14ac:dyDescent="0.2">
      <c r="A22" s="25"/>
      <c r="B22" s="29" t="s">
        <v>44</v>
      </c>
      <c r="C22" s="65" t="s">
        <v>421</v>
      </c>
      <c r="D22" s="65"/>
      <c r="E22" s="65"/>
      <c r="F22" s="65"/>
      <c r="G22" s="65"/>
      <c r="H22" s="65"/>
      <c r="I22" s="65" t="s">
        <v>422</v>
      </c>
      <c r="J22" s="65"/>
      <c r="K22" s="65"/>
      <c r="L22" s="65" t="s">
        <v>423</v>
      </c>
      <c r="M22" s="65"/>
      <c r="N22" s="65"/>
      <c r="O22" s="65"/>
      <c r="P22" s="30" t="s">
        <v>59</v>
      </c>
      <c r="Q22" s="30" t="s">
        <v>82</v>
      </c>
      <c r="R22" s="30">
        <v>100</v>
      </c>
      <c r="S22" s="30">
        <v>100</v>
      </c>
      <c r="T22" s="30">
        <v>77.87</v>
      </c>
      <c r="U22" s="32">
        <f t="shared" si="0"/>
        <v>77.87</v>
      </c>
    </row>
    <row r="23" spans="1:22" ht="75" customHeight="1" x14ac:dyDescent="0.2">
      <c r="A23" s="25"/>
      <c r="B23" s="29" t="s">
        <v>44</v>
      </c>
      <c r="C23" s="65" t="s">
        <v>424</v>
      </c>
      <c r="D23" s="65"/>
      <c r="E23" s="65"/>
      <c r="F23" s="65"/>
      <c r="G23" s="65"/>
      <c r="H23" s="65"/>
      <c r="I23" s="65" t="s">
        <v>425</v>
      </c>
      <c r="J23" s="65"/>
      <c r="K23" s="65"/>
      <c r="L23" s="65" t="s">
        <v>426</v>
      </c>
      <c r="M23" s="65"/>
      <c r="N23" s="65"/>
      <c r="O23" s="65"/>
      <c r="P23" s="30" t="s">
        <v>59</v>
      </c>
      <c r="Q23" s="30" t="s">
        <v>82</v>
      </c>
      <c r="R23" s="30">
        <v>100</v>
      </c>
      <c r="S23" s="30">
        <v>100</v>
      </c>
      <c r="T23" s="30">
        <v>95.74</v>
      </c>
      <c r="U23" s="32">
        <f t="shared" si="0"/>
        <v>95.74</v>
      </c>
    </row>
    <row r="24" spans="1:22" ht="75" customHeight="1" x14ac:dyDescent="0.2">
      <c r="A24" s="25"/>
      <c r="B24" s="29" t="s">
        <v>44</v>
      </c>
      <c r="C24" s="65" t="s">
        <v>427</v>
      </c>
      <c r="D24" s="65"/>
      <c r="E24" s="65"/>
      <c r="F24" s="65"/>
      <c r="G24" s="65"/>
      <c r="H24" s="65"/>
      <c r="I24" s="65" t="s">
        <v>428</v>
      </c>
      <c r="J24" s="65"/>
      <c r="K24" s="65"/>
      <c r="L24" s="65" t="s">
        <v>429</v>
      </c>
      <c r="M24" s="65"/>
      <c r="N24" s="65"/>
      <c r="O24" s="65"/>
      <c r="P24" s="30" t="s">
        <v>430</v>
      </c>
      <c r="Q24" s="30" t="s">
        <v>431</v>
      </c>
      <c r="R24" s="30">
        <v>100</v>
      </c>
      <c r="S24" s="30">
        <v>100</v>
      </c>
      <c r="T24" s="30">
        <v>101.85</v>
      </c>
      <c r="U24" s="32">
        <f t="shared" si="0"/>
        <v>101.85</v>
      </c>
    </row>
    <row r="25" spans="1:22" ht="75" customHeight="1" thickBot="1" x14ac:dyDescent="0.25">
      <c r="A25" s="25"/>
      <c r="B25" s="29" t="s">
        <v>44</v>
      </c>
      <c r="C25" s="65" t="s">
        <v>432</v>
      </c>
      <c r="D25" s="65"/>
      <c r="E25" s="65"/>
      <c r="F25" s="65"/>
      <c r="G25" s="65"/>
      <c r="H25" s="65"/>
      <c r="I25" s="65" t="s">
        <v>433</v>
      </c>
      <c r="J25" s="65"/>
      <c r="K25" s="65"/>
      <c r="L25" s="65" t="s">
        <v>434</v>
      </c>
      <c r="M25" s="65"/>
      <c r="N25" s="65"/>
      <c r="O25" s="65"/>
      <c r="P25" s="30" t="s">
        <v>394</v>
      </c>
      <c r="Q25" s="30" t="s">
        <v>82</v>
      </c>
      <c r="R25" s="30">
        <v>-6.36</v>
      </c>
      <c r="S25" s="30">
        <v>-6.36</v>
      </c>
      <c r="T25" s="30">
        <v>-14.55</v>
      </c>
      <c r="U25" s="32">
        <f t="shared" si="0"/>
        <v>228.77358490566039</v>
      </c>
    </row>
    <row r="26" spans="1:22" ht="22.5" customHeight="1" thickTop="1" thickBot="1" x14ac:dyDescent="0.25">
      <c r="B26" s="8" t="s">
        <v>89</v>
      </c>
      <c r="C26" s="9"/>
      <c r="D26" s="9"/>
      <c r="E26" s="9"/>
      <c r="F26" s="9"/>
      <c r="G26" s="9"/>
      <c r="H26" s="10"/>
      <c r="I26" s="10"/>
      <c r="J26" s="10"/>
      <c r="K26" s="10"/>
      <c r="L26" s="10"/>
      <c r="M26" s="10"/>
      <c r="N26" s="10"/>
      <c r="O26" s="10"/>
      <c r="P26" s="10"/>
      <c r="Q26" s="10"/>
      <c r="R26" s="10"/>
      <c r="S26" s="10"/>
      <c r="T26" s="10"/>
      <c r="U26" s="11"/>
      <c r="V26" s="33"/>
    </row>
    <row r="27" spans="1:22" ht="26.25" customHeight="1" thickTop="1" x14ac:dyDescent="0.2">
      <c r="B27" s="34"/>
      <c r="C27" s="35"/>
      <c r="D27" s="35"/>
      <c r="E27" s="35"/>
      <c r="F27" s="35"/>
      <c r="G27" s="35"/>
      <c r="H27" s="36"/>
      <c r="I27" s="36"/>
      <c r="J27" s="36"/>
      <c r="K27" s="36"/>
      <c r="L27" s="36"/>
      <c r="M27" s="36"/>
      <c r="N27" s="36"/>
      <c r="O27" s="36"/>
      <c r="P27" s="37"/>
      <c r="Q27" s="38"/>
      <c r="R27" s="39" t="s">
        <v>90</v>
      </c>
      <c r="S27" s="22" t="s">
        <v>91</v>
      </c>
      <c r="T27" s="39" t="s">
        <v>92</v>
      </c>
      <c r="U27" s="22" t="s">
        <v>93</v>
      </c>
    </row>
    <row r="28" spans="1:22" ht="26.25" customHeight="1" thickBot="1" x14ac:dyDescent="0.25">
      <c r="B28" s="40"/>
      <c r="C28" s="41"/>
      <c r="D28" s="41"/>
      <c r="E28" s="41"/>
      <c r="F28" s="41"/>
      <c r="G28" s="41"/>
      <c r="H28" s="42"/>
      <c r="I28" s="42"/>
      <c r="J28" s="42"/>
      <c r="K28" s="42"/>
      <c r="L28" s="42"/>
      <c r="M28" s="42"/>
      <c r="N28" s="42"/>
      <c r="O28" s="42"/>
      <c r="P28" s="43"/>
      <c r="Q28" s="44"/>
      <c r="R28" s="45" t="s">
        <v>94</v>
      </c>
      <c r="S28" s="44" t="s">
        <v>94</v>
      </c>
      <c r="T28" s="44" t="s">
        <v>94</v>
      </c>
      <c r="U28" s="44" t="s">
        <v>95</v>
      </c>
    </row>
    <row r="29" spans="1:22" ht="13.5" customHeight="1" thickBot="1" x14ac:dyDescent="0.25">
      <c r="B29" s="66" t="s">
        <v>96</v>
      </c>
      <c r="C29" s="67"/>
      <c r="D29" s="67"/>
      <c r="E29" s="46"/>
      <c r="F29" s="46"/>
      <c r="G29" s="46"/>
      <c r="H29" s="47"/>
      <c r="I29" s="47"/>
      <c r="J29" s="47"/>
      <c r="K29" s="47"/>
      <c r="L29" s="47"/>
      <c r="M29" s="47"/>
      <c r="N29" s="47"/>
      <c r="O29" s="47"/>
      <c r="P29" s="48"/>
      <c r="Q29" s="48"/>
      <c r="R29" s="49" t="str">
        <f t="shared" ref="R29:T30" si="1">"N/D"</f>
        <v>N/D</v>
      </c>
      <c r="S29" s="49" t="str">
        <f t="shared" si="1"/>
        <v>N/D</v>
      </c>
      <c r="T29" s="49" t="str">
        <f t="shared" si="1"/>
        <v>N/D</v>
      </c>
      <c r="U29" s="50" t="str">
        <f>+IF(ISERR(T29/S29*100),"N/A",T29/S29*100)</f>
        <v>N/A</v>
      </c>
    </row>
    <row r="30" spans="1:22" ht="13.5" customHeight="1" thickBot="1" x14ac:dyDescent="0.25">
      <c r="B30" s="68" t="s">
        <v>97</v>
      </c>
      <c r="C30" s="69"/>
      <c r="D30" s="69"/>
      <c r="E30" s="51"/>
      <c r="F30" s="51"/>
      <c r="G30" s="51"/>
      <c r="H30" s="52"/>
      <c r="I30" s="52"/>
      <c r="J30" s="52"/>
      <c r="K30" s="52"/>
      <c r="L30" s="52"/>
      <c r="M30" s="52"/>
      <c r="N30" s="52"/>
      <c r="O30" s="52"/>
      <c r="P30" s="53"/>
      <c r="Q30" s="53"/>
      <c r="R30" s="49" t="str">
        <f t="shared" si="1"/>
        <v>N/D</v>
      </c>
      <c r="S30" s="49" t="str">
        <f t="shared" si="1"/>
        <v>N/D</v>
      </c>
      <c r="T30" s="49" t="str">
        <f t="shared" si="1"/>
        <v>N/D</v>
      </c>
      <c r="U30" s="50" t="str">
        <f>+IF(ISERR(T30/S30*100),"N/A",T30/S30*100)</f>
        <v>N/A</v>
      </c>
    </row>
    <row r="31" spans="1:22" ht="14.85" customHeight="1" thickTop="1" thickBot="1" x14ac:dyDescent="0.25">
      <c r="B31" s="8" t="s">
        <v>98</v>
      </c>
      <c r="C31" s="9"/>
      <c r="D31" s="9"/>
      <c r="E31" s="9"/>
      <c r="F31" s="9"/>
      <c r="G31" s="9"/>
      <c r="H31" s="10"/>
      <c r="I31" s="10"/>
      <c r="J31" s="10"/>
      <c r="K31" s="10"/>
      <c r="L31" s="10"/>
      <c r="M31" s="10"/>
      <c r="N31" s="10"/>
      <c r="O31" s="10"/>
      <c r="P31" s="10"/>
      <c r="Q31" s="10"/>
      <c r="R31" s="10"/>
      <c r="S31" s="10"/>
      <c r="T31" s="10"/>
      <c r="U31" s="11"/>
    </row>
    <row r="32" spans="1:22" ht="44.25" customHeight="1" thickTop="1" x14ac:dyDescent="0.2">
      <c r="B32" s="70" t="s">
        <v>99</v>
      </c>
      <c r="C32" s="71"/>
      <c r="D32" s="71"/>
      <c r="E32" s="71"/>
      <c r="F32" s="71"/>
      <c r="G32" s="71"/>
      <c r="H32" s="71"/>
      <c r="I32" s="71"/>
      <c r="J32" s="71"/>
      <c r="K32" s="71"/>
      <c r="L32" s="71"/>
      <c r="M32" s="71"/>
      <c r="N32" s="71"/>
      <c r="O32" s="71"/>
      <c r="P32" s="71"/>
      <c r="Q32" s="71"/>
      <c r="R32" s="71"/>
      <c r="S32" s="71"/>
      <c r="T32" s="71"/>
      <c r="U32" s="72"/>
    </row>
    <row r="33" spans="2:21" ht="34.5" customHeight="1" x14ac:dyDescent="0.2">
      <c r="B33" s="59" t="s">
        <v>435</v>
      </c>
      <c r="C33" s="60"/>
      <c r="D33" s="60"/>
      <c r="E33" s="60"/>
      <c r="F33" s="60"/>
      <c r="G33" s="60"/>
      <c r="H33" s="60"/>
      <c r="I33" s="60"/>
      <c r="J33" s="60"/>
      <c r="K33" s="60"/>
      <c r="L33" s="60"/>
      <c r="M33" s="60"/>
      <c r="N33" s="60"/>
      <c r="O33" s="60"/>
      <c r="P33" s="60"/>
      <c r="Q33" s="60"/>
      <c r="R33" s="60"/>
      <c r="S33" s="60"/>
      <c r="T33" s="60"/>
      <c r="U33" s="61"/>
    </row>
    <row r="34" spans="2:21" ht="126.75" customHeight="1" x14ac:dyDescent="0.2">
      <c r="B34" s="59" t="s">
        <v>436</v>
      </c>
      <c r="C34" s="60"/>
      <c r="D34" s="60"/>
      <c r="E34" s="60"/>
      <c r="F34" s="60"/>
      <c r="G34" s="60"/>
      <c r="H34" s="60"/>
      <c r="I34" s="60"/>
      <c r="J34" s="60"/>
      <c r="K34" s="60"/>
      <c r="L34" s="60"/>
      <c r="M34" s="60"/>
      <c r="N34" s="60"/>
      <c r="O34" s="60"/>
      <c r="P34" s="60"/>
      <c r="Q34" s="60"/>
      <c r="R34" s="60"/>
      <c r="S34" s="60"/>
      <c r="T34" s="60"/>
      <c r="U34" s="61"/>
    </row>
    <row r="35" spans="2:21" ht="34.5" customHeight="1" x14ac:dyDescent="0.2">
      <c r="B35" s="59" t="s">
        <v>437</v>
      </c>
      <c r="C35" s="60"/>
      <c r="D35" s="60"/>
      <c r="E35" s="60"/>
      <c r="F35" s="60"/>
      <c r="G35" s="60"/>
      <c r="H35" s="60"/>
      <c r="I35" s="60"/>
      <c r="J35" s="60"/>
      <c r="K35" s="60"/>
      <c r="L35" s="60"/>
      <c r="M35" s="60"/>
      <c r="N35" s="60"/>
      <c r="O35" s="60"/>
      <c r="P35" s="60"/>
      <c r="Q35" s="60"/>
      <c r="R35" s="60"/>
      <c r="S35" s="60"/>
      <c r="T35" s="60"/>
      <c r="U35" s="61"/>
    </row>
    <row r="36" spans="2:21" ht="78.75" customHeight="1" x14ac:dyDescent="0.2">
      <c r="B36" s="59" t="s">
        <v>438</v>
      </c>
      <c r="C36" s="60"/>
      <c r="D36" s="60"/>
      <c r="E36" s="60"/>
      <c r="F36" s="60"/>
      <c r="G36" s="60"/>
      <c r="H36" s="60"/>
      <c r="I36" s="60"/>
      <c r="J36" s="60"/>
      <c r="K36" s="60"/>
      <c r="L36" s="60"/>
      <c r="M36" s="60"/>
      <c r="N36" s="60"/>
      <c r="O36" s="60"/>
      <c r="P36" s="60"/>
      <c r="Q36" s="60"/>
      <c r="R36" s="60"/>
      <c r="S36" s="60"/>
      <c r="T36" s="60"/>
      <c r="U36" s="61"/>
    </row>
    <row r="37" spans="2:21" ht="229.35" customHeight="1" x14ac:dyDescent="0.2">
      <c r="B37" s="59" t="s">
        <v>439</v>
      </c>
      <c r="C37" s="60"/>
      <c r="D37" s="60"/>
      <c r="E37" s="60"/>
      <c r="F37" s="60"/>
      <c r="G37" s="60"/>
      <c r="H37" s="60"/>
      <c r="I37" s="60"/>
      <c r="J37" s="60"/>
      <c r="K37" s="60"/>
      <c r="L37" s="60"/>
      <c r="M37" s="60"/>
      <c r="N37" s="60"/>
      <c r="O37" s="60"/>
      <c r="P37" s="60"/>
      <c r="Q37" s="60"/>
      <c r="R37" s="60"/>
      <c r="S37" s="60"/>
      <c r="T37" s="60"/>
      <c r="U37" s="61"/>
    </row>
    <row r="38" spans="2:21" ht="82.7" customHeight="1" x14ac:dyDescent="0.2">
      <c r="B38" s="59" t="s">
        <v>440</v>
      </c>
      <c r="C38" s="60"/>
      <c r="D38" s="60"/>
      <c r="E38" s="60"/>
      <c r="F38" s="60"/>
      <c r="G38" s="60"/>
      <c r="H38" s="60"/>
      <c r="I38" s="60"/>
      <c r="J38" s="60"/>
      <c r="K38" s="60"/>
      <c r="L38" s="60"/>
      <c r="M38" s="60"/>
      <c r="N38" s="60"/>
      <c r="O38" s="60"/>
      <c r="P38" s="60"/>
      <c r="Q38" s="60"/>
      <c r="R38" s="60"/>
      <c r="S38" s="60"/>
      <c r="T38" s="60"/>
      <c r="U38" s="61"/>
    </row>
    <row r="39" spans="2:21" ht="73.349999999999994" customHeight="1" x14ac:dyDescent="0.2">
      <c r="B39" s="59" t="s">
        <v>441</v>
      </c>
      <c r="C39" s="60"/>
      <c r="D39" s="60"/>
      <c r="E39" s="60"/>
      <c r="F39" s="60"/>
      <c r="G39" s="60"/>
      <c r="H39" s="60"/>
      <c r="I39" s="60"/>
      <c r="J39" s="60"/>
      <c r="K39" s="60"/>
      <c r="L39" s="60"/>
      <c r="M39" s="60"/>
      <c r="N39" s="60"/>
      <c r="O39" s="60"/>
      <c r="P39" s="60"/>
      <c r="Q39" s="60"/>
      <c r="R39" s="60"/>
      <c r="S39" s="60"/>
      <c r="T39" s="60"/>
      <c r="U39" s="61"/>
    </row>
    <row r="40" spans="2:21" ht="49.5" customHeight="1" x14ac:dyDescent="0.2">
      <c r="B40" s="59" t="s">
        <v>442</v>
      </c>
      <c r="C40" s="60"/>
      <c r="D40" s="60"/>
      <c r="E40" s="60"/>
      <c r="F40" s="60"/>
      <c r="G40" s="60"/>
      <c r="H40" s="60"/>
      <c r="I40" s="60"/>
      <c r="J40" s="60"/>
      <c r="K40" s="60"/>
      <c r="L40" s="60"/>
      <c r="M40" s="60"/>
      <c r="N40" s="60"/>
      <c r="O40" s="60"/>
      <c r="P40" s="60"/>
      <c r="Q40" s="60"/>
      <c r="R40" s="60"/>
      <c r="S40" s="60"/>
      <c r="T40" s="60"/>
      <c r="U40" s="61"/>
    </row>
    <row r="41" spans="2:21" ht="185.1" customHeight="1" x14ac:dyDescent="0.2">
      <c r="B41" s="59" t="s">
        <v>443</v>
      </c>
      <c r="C41" s="60"/>
      <c r="D41" s="60"/>
      <c r="E41" s="60"/>
      <c r="F41" s="60"/>
      <c r="G41" s="60"/>
      <c r="H41" s="60"/>
      <c r="I41" s="60"/>
      <c r="J41" s="60"/>
      <c r="K41" s="60"/>
      <c r="L41" s="60"/>
      <c r="M41" s="60"/>
      <c r="N41" s="60"/>
      <c r="O41" s="60"/>
      <c r="P41" s="60"/>
      <c r="Q41" s="60"/>
      <c r="R41" s="60"/>
      <c r="S41" s="60"/>
      <c r="T41" s="60"/>
      <c r="U41" s="61"/>
    </row>
    <row r="42" spans="2:21" ht="183.75" customHeight="1" x14ac:dyDescent="0.2">
      <c r="B42" s="59" t="s">
        <v>444</v>
      </c>
      <c r="C42" s="60"/>
      <c r="D42" s="60"/>
      <c r="E42" s="60"/>
      <c r="F42" s="60"/>
      <c r="G42" s="60"/>
      <c r="H42" s="60"/>
      <c r="I42" s="60"/>
      <c r="J42" s="60"/>
      <c r="K42" s="60"/>
      <c r="L42" s="60"/>
      <c r="M42" s="60"/>
      <c r="N42" s="60"/>
      <c r="O42" s="60"/>
      <c r="P42" s="60"/>
      <c r="Q42" s="60"/>
      <c r="R42" s="60"/>
      <c r="S42" s="60"/>
      <c r="T42" s="60"/>
      <c r="U42" s="61"/>
    </row>
    <row r="43" spans="2:21" ht="222.75" customHeight="1" x14ac:dyDescent="0.2">
      <c r="B43" s="59" t="s">
        <v>445</v>
      </c>
      <c r="C43" s="60"/>
      <c r="D43" s="60"/>
      <c r="E43" s="60"/>
      <c r="F43" s="60"/>
      <c r="G43" s="60"/>
      <c r="H43" s="60"/>
      <c r="I43" s="60"/>
      <c r="J43" s="60"/>
      <c r="K43" s="60"/>
      <c r="L43" s="60"/>
      <c r="M43" s="60"/>
      <c r="N43" s="60"/>
      <c r="O43" s="60"/>
      <c r="P43" s="60"/>
      <c r="Q43" s="60"/>
      <c r="R43" s="60"/>
      <c r="S43" s="60"/>
      <c r="T43" s="60"/>
      <c r="U43" s="61"/>
    </row>
    <row r="44" spans="2:21" ht="145.69999999999999" customHeight="1" x14ac:dyDescent="0.2">
      <c r="B44" s="59" t="s">
        <v>446</v>
      </c>
      <c r="C44" s="60"/>
      <c r="D44" s="60"/>
      <c r="E44" s="60"/>
      <c r="F44" s="60"/>
      <c r="G44" s="60"/>
      <c r="H44" s="60"/>
      <c r="I44" s="60"/>
      <c r="J44" s="60"/>
      <c r="K44" s="60"/>
      <c r="L44" s="60"/>
      <c r="M44" s="60"/>
      <c r="N44" s="60"/>
      <c r="O44" s="60"/>
      <c r="P44" s="60"/>
      <c r="Q44" s="60"/>
      <c r="R44" s="60"/>
      <c r="S44" s="60"/>
      <c r="T44" s="60"/>
      <c r="U44" s="61"/>
    </row>
    <row r="45" spans="2:21" ht="192" customHeight="1" x14ac:dyDescent="0.2">
      <c r="B45" s="59" t="s">
        <v>447</v>
      </c>
      <c r="C45" s="60"/>
      <c r="D45" s="60"/>
      <c r="E45" s="60"/>
      <c r="F45" s="60"/>
      <c r="G45" s="60"/>
      <c r="H45" s="60"/>
      <c r="I45" s="60"/>
      <c r="J45" s="60"/>
      <c r="K45" s="60"/>
      <c r="L45" s="60"/>
      <c r="M45" s="60"/>
      <c r="N45" s="60"/>
      <c r="O45" s="60"/>
      <c r="P45" s="60"/>
      <c r="Q45" s="60"/>
      <c r="R45" s="60"/>
      <c r="S45" s="60"/>
      <c r="T45" s="60"/>
      <c r="U45" s="61"/>
    </row>
    <row r="46" spans="2:21" ht="32.1" customHeight="1" x14ac:dyDescent="0.2">
      <c r="B46" s="59" t="s">
        <v>448</v>
      </c>
      <c r="C46" s="60"/>
      <c r="D46" s="60"/>
      <c r="E46" s="60"/>
      <c r="F46" s="60"/>
      <c r="G46" s="60"/>
      <c r="H46" s="60"/>
      <c r="I46" s="60"/>
      <c r="J46" s="60"/>
      <c r="K46" s="60"/>
      <c r="L46" s="60"/>
      <c r="M46" s="60"/>
      <c r="N46" s="60"/>
      <c r="O46" s="60"/>
      <c r="P46" s="60"/>
      <c r="Q46" s="60"/>
      <c r="R46" s="60"/>
      <c r="S46" s="60"/>
      <c r="T46" s="60"/>
      <c r="U46" s="61"/>
    </row>
    <row r="47" spans="2:21" ht="74.25" customHeight="1" thickBot="1" x14ac:dyDescent="0.25">
      <c r="B47" s="62" t="s">
        <v>449</v>
      </c>
      <c r="C47" s="63"/>
      <c r="D47" s="63"/>
      <c r="E47" s="63"/>
      <c r="F47" s="63"/>
      <c r="G47" s="63"/>
      <c r="H47" s="63"/>
      <c r="I47" s="63"/>
      <c r="J47" s="63"/>
      <c r="K47" s="63"/>
      <c r="L47" s="63"/>
      <c r="M47" s="63"/>
      <c r="N47" s="63"/>
      <c r="O47" s="63"/>
      <c r="P47" s="63"/>
      <c r="Q47" s="63"/>
      <c r="R47" s="63"/>
      <c r="S47" s="63"/>
      <c r="T47" s="63"/>
      <c r="U47" s="64"/>
    </row>
  </sheetData>
  <mergeCells count="84">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C14:H14"/>
    <mergeCell ref="I14:K14"/>
    <mergeCell ref="L14:O14"/>
    <mergeCell ref="C15:H15"/>
    <mergeCell ref="I15:K15"/>
    <mergeCell ref="L15:O15"/>
    <mergeCell ref="C16:H16"/>
    <mergeCell ref="I16:K16"/>
    <mergeCell ref="L16:O16"/>
    <mergeCell ref="C17:H17"/>
    <mergeCell ref="I17:K17"/>
    <mergeCell ref="L17:O17"/>
    <mergeCell ref="C18:H18"/>
    <mergeCell ref="I18:K18"/>
    <mergeCell ref="L18:O18"/>
    <mergeCell ref="C19:H19"/>
    <mergeCell ref="I19:K19"/>
    <mergeCell ref="L19:O19"/>
    <mergeCell ref="C20:H20"/>
    <mergeCell ref="I20:K20"/>
    <mergeCell ref="L20:O20"/>
    <mergeCell ref="C21:H21"/>
    <mergeCell ref="I21:K21"/>
    <mergeCell ref="L21:O21"/>
    <mergeCell ref="C22:H22"/>
    <mergeCell ref="I22:K22"/>
    <mergeCell ref="L22:O22"/>
    <mergeCell ref="C23:H23"/>
    <mergeCell ref="I23:K23"/>
    <mergeCell ref="L23:O23"/>
    <mergeCell ref="B35:U35"/>
    <mergeCell ref="C24:H24"/>
    <mergeCell ref="I24:K24"/>
    <mergeCell ref="L24:O24"/>
    <mergeCell ref="C25:H25"/>
    <mergeCell ref="I25:K25"/>
    <mergeCell ref="L25:O25"/>
    <mergeCell ref="B29:D29"/>
    <mergeCell ref="B30:D30"/>
    <mergeCell ref="B32:U32"/>
    <mergeCell ref="B33:U33"/>
    <mergeCell ref="B34:U34"/>
    <mergeCell ref="B47:U47"/>
    <mergeCell ref="B36:U36"/>
    <mergeCell ref="B37:U37"/>
    <mergeCell ref="B38:U38"/>
    <mergeCell ref="B39:U39"/>
    <mergeCell ref="B40:U40"/>
    <mergeCell ref="B41:U41"/>
    <mergeCell ref="B42:U42"/>
    <mergeCell ref="B43:U43"/>
    <mergeCell ref="B44:U44"/>
    <mergeCell ref="B45:U45"/>
    <mergeCell ref="B46:U46"/>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5"/>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3"/>
      <c r="B1" s="98" t="s">
        <v>561</v>
      </c>
      <c r="C1" s="98"/>
      <c r="D1" s="98"/>
      <c r="E1" s="98"/>
      <c r="F1" s="98"/>
      <c r="G1" s="98"/>
      <c r="H1" s="98"/>
      <c r="I1" s="98"/>
      <c r="J1" s="98"/>
      <c r="K1" s="98"/>
      <c r="L1" s="98"/>
      <c r="M1" s="3" t="s">
        <v>4</v>
      </c>
      <c r="N1" s="3"/>
      <c r="O1" s="3"/>
      <c r="P1" s="4"/>
      <c r="Q1" s="4"/>
      <c r="R1" s="4"/>
      <c r="Y1" s="5"/>
      <c r="Z1" s="5"/>
      <c r="AA1" s="6"/>
      <c r="AH1" s="7"/>
    </row>
    <row r="2" spans="1:34" ht="13.5" customHeight="1" thickBot="1" x14ac:dyDescent="0.25"/>
    <row r="3" spans="1:34" ht="22.5" customHeight="1" thickTop="1" thickBot="1" x14ac:dyDescent="0.25">
      <c r="B3" s="8" t="s">
        <v>5</v>
      </c>
      <c r="C3" s="9"/>
      <c r="D3" s="9"/>
      <c r="E3" s="9"/>
      <c r="F3" s="9"/>
      <c r="G3" s="9"/>
      <c r="H3" s="10"/>
      <c r="I3" s="10"/>
      <c r="J3" s="10"/>
      <c r="K3" s="10"/>
      <c r="L3" s="10"/>
      <c r="M3" s="10"/>
      <c r="N3" s="10"/>
      <c r="O3" s="10"/>
      <c r="P3" s="10"/>
      <c r="Q3" s="10"/>
      <c r="R3" s="10"/>
      <c r="S3" s="10"/>
      <c r="T3" s="10"/>
      <c r="U3" s="11"/>
    </row>
    <row r="4" spans="1:34" ht="51.75" customHeight="1" thickTop="1" x14ac:dyDescent="0.2">
      <c r="B4" s="12" t="s">
        <v>6</v>
      </c>
      <c r="C4" s="13" t="s">
        <v>450</v>
      </c>
      <c r="D4" s="99" t="s">
        <v>451</v>
      </c>
      <c r="E4" s="99"/>
      <c r="F4" s="99"/>
      <c r="G4" s="99"/>
      <c r="H4" s="99"/>
      <c r="I4" s="14"/>
      <c r="J4" s="15" t="s">
        <v>9</v>
      </c>
      <c r="K4" s="16" t="s">
        <v>10</v>
      </c>
      <c r="L4" s="100" t="s">
        <v>1</v>
      </c>
      <c r="M4" s="100"/>
      <c r="N4" s="100"/>
      <c r="O4" s="100"/>
      <c r="P4" s="15" t="s">
        <v>11</v>
      </c>
      <c r="Q4" s="100" t="s">
        <v>12</v>
      </c>
      <c r="R4" s="100"/>
      <c r="S4" s="15" t="s">
        <v>13</v>
      </c>
      <c r="T4" s="100" t="s">
        <v>14</v>
      </c>
      <c r="U4" s="101"/>
    </row>
    <row r="5" spans="1:34" ht="15.75" customHeight="1" x14ac:dyDescent="0.2">
      <c r="B5" s="102" t="s">
        <v>15</v>
      </c>
      <c r="C5" s="103"/>
      <c r="D5" s="103"/>
      <c r="E5" s="103"/>
      <c r="F5" s="103"/>
      <c r="G5" s="103"/>
      <c r="H5" s="103"/>
      <c r="I5" s="103"/>
      <c r="J5" s="103"/>
      <c r="K5" s="103"/>
      <c r="L5" s="103"/>
      <c r="M5" s="103"/>
      <c r="N5" s="103"/>
      <c r="O5" s="103"/>
      <c r="P5" s="103"/>
      <c r="Q5" s="103"/>
      <c r="R5" s="103"/>
      <c r="S5" s="103"/>
      <c r="T5" s="103"/>
      <c r="U5" s="104"/>
    </row>
    <row r="6" spans="1:34" ht="37.5" customHeight="1" thickBot="1" x14ac:dyDescent="0.25">
      <c r="B6" s="17" t="s">
        <v>16</v>
      </c>
      <c r="C6" s="80" t="s">
        <v>17</v>
      </c>
      <c r="D6" s="80"/>
      <c r="E6" s="80"/>
      <c r="F6" s="80"/>
      <c r="G6" s="80"/>
      <c r="H6" s="18"/>
      <c r="I6" s="18"/>
      <c r="J6" s="18" t="s">
        <v>18</v>
      </c>
      <c r="K6" s="80" t="s">
        <v>256</v>
      </c>
      <c r="L6" s="80"/>
      <c r="M6" s="80"/>
      <c r="N6" s="19"/>
      <c r="O6" s="20" t="s">
        <v>20</v>
      </c>
      <c r="P6" s="80" t="s">
        <v>452</v>
      </c>
      <c r="Q6" s="80"/>
      <c r="R6" s="21"/>
      <c r="S6" s="20" t="s">
        <v>22</v>
      </c>
      <c r="T6" s="80" t="s">
        <v>453</v>
      </c>
      <c r="U6" s="81"/>
    </row>
    <row r="7" spans="1:34" ht="22.5" customHeight="1" thickTop="1" thickBot="1" x14ac:dyDescent="0.25">
      <c r="B7" s="8" t="s">
        <v>24</v>
      </c>
      <c r="C7" s="9"/>
      <c r="D7" s="9"/>
      <c r="E7" s="9"/>
      <c r="F7" s="9"/>
      <c r="G7" s="9"/>
      <c r="H7" s="10"/>
      <c r="I7" s="10"/>
      <c r="J7" s="10"/>
      <c r="K7" s="10"/>
      <c r="L7" s="10"/>
      <c r="M7" s="10"/>
      <c r="N7" s="10"/>
      <c r="O7" s="10"/>
      <c r="P7" s="10"/>
      <c r="Q7" s="10"/>
      <c r="R7" s="10"/>
      <c r="S7" s="10"/>
      <c r="T7" s="10"/>
      <c r="U7" s="11"/>
    </row>
    <row r="8" spans="1:34" ht="16.5" customHeight="1" thickTop="1" x14ac:dyDescent="0.2">
      <c r="B8" s="82" t="s">
        <v>25</v>
      </c>
      <c r="C8" s="85" t="s">
        <v>26</v>
      </c>
      <c r="D8" s="85"/>
      <c r="E8" s="85"/>
      <c r="F8" s="85"/>
      <c r="G8" s="85"/>
      <c r="H8" s="86"/>
      <c r="I8" s="91" t="s">
        <v>27</v>
      </c>
      <c r="J8" s="92"/>
      <c r="K8" s="92"/>
      <c r="L8" s="92"/>
      <c r="M8" s="92"/>
      <c r="N8" s="92"/>
      <c r="O8" s="92"/>
      <c r="P8" s="92"/>
      <c r="Q8" s="92"/>
      <c r="R8" s="92"/>
      <c r="S8" s="93"/>
      <c r="T8" s="94" t="s">
        <v>28</v>
      </c>
      <c r="U8" s="95"/>
    </row>
    <row r="9" spans="1:34" ht="19.5" customHeight="1" x14ac:dyDescent="0.2">
      <c r="B9" s="83"/>
      <c r="C9" s="87"/>
      <c r="D9" s="87"/>
      <c r="E9" s="87"/>
      <c r="F9" s="87"/>
      <c r="G9" s="87"/>
      <c r="H9" s="88"/>
      <c r="I9" s="96" t="s">
        <v>29</v>
      </c>
      <c r="J9" s="74"/>
      <c r="K9" s="74"/>
      <c r="L9" s="74" t="s">
        <v>30</v>
      </c>
      <c r="M9" s="74"/>
      <c r="N9" s="74"/>
      <c r="O9" s="74"/>
      <c r="P9" s="74" t="s">
        <v>31</v>
      </c>
      <c r="Q9" s="74" t="s">
        <v>32</v>
      </c>
      <c r="R9" s="76" t="s">
        <v>33</v>
      </c>
      <c r="S9" s="77"/>
      <c r="T9" s="74" t="s">
        <v>34</v>
      </c>
      <c r="U9" s="78" t="s">
        <v>35</v>
      </c>
    </row>
    <row r="10" spans="1:34" ht="26.25" customHeight="1" thickBot="1" x14ac:dyDescent="0.25">
      <c r="B10" s="84"/>
      <c r="C10" s="89"/>
      <c r="D10" s="89"/>
      <c r="E10" s="89"/>
      <c r="F10" s="89"/>
      <c r="G10" s="89"/>
      <c r="H10" s="90"/>
      <c r="I10" s="97"/>
      <c r="J10" s="75"/>
      <c r="K10" s="75"/>
      <c r="L10" s="75"/>
      <c r="M10" s="75"/>
      <c r="N10" s="75"/>
      <c r="O10" s="75"/>
      <c r="P10" s="75"/>
      <c r="Q10" s="75"/>
      <c r="R10" s="23" t="s">
        <v>36</v>
      </c>
      <c r="S10" s="24" t="s">
        <v>37</v>
      </c>
      <c r="T10" s="75"/>
      <c r="U10" s="79"/>
    </row>
    <row r="11" spans="1:34" ht="75" customHeight="1" thickTop="1" thickBot="1" x14ac:dyDescent="0.25">
      <c r="A11" s="25"/>
      <c r="B11" s="26" t="s">
        <v>38</v>
      </c>
      <c r="C11" s="73" t="s">
        <v>454</v>
      </c>
      <c r="D11" s="73"/>
      <c r="E11" s="73"/>
      <c r="F11" s="73"/>
      <c r="G11" s="73"/>
      <c r="H11" s="73"/>
      <c r="I11" s="73" t="s">
        <v>455</v>
      </c>
      <c r="J11" s="73"/>
      <c r="K11" s="73"/>
      <c r="L11" s="73" t="s">
        <v>456</v>
      </c>
      <c r="M11" s="73"/>
      <c r="N11" s="73"/>
      <c r="O11" s="73"/>
      <c r="P11" s="27" t="s">
        <v>59</v>
      </c>
      <c r="Q11" s="27" t="s">
        <v>43</v>
      </c>
      <c r="R11" s="27">
        <v>7.07</v>
      </c>
      <c r="S11" s="27">
        <v>7.07</v>
      </c>
      <c r="T11" s="27">
        <v>7.26</v>
      </c>
      <c r="U11" s="28">
        <f>IF(ISERR(T11/S11*100),"N/A",T11/S11*100)</f>
        <v>102.68741159830267</v>
      </c>
    </row>
    <row r="12" spans="1:34" ht="75" customHeight="1" thickTop="1" thickBot="1" x14ac:dyDescent="0.25">
      <c r="A12" s="25"/>
      <c r="B12" s="26" t="s">
        <v>52</v>
      </c>
      <c r="C12" s="73" t="s">
        <v>457</v>
      </c>
      <c r="D12" s="73"/>
      <c r="E12" s="73"/>
      <c r="F12" s="73"/>
      <c r="G12" s="73"/>
      <c r="H12" s="73"/>
      <c r="I12" s="73" t="s">
        <v>458</v>
      </c>
      <c r="J12" s="73"/>
      <c r="K12" s="73"/>
      <c r="L12" s="73" t="s">
        <v>459</v>
      </c>
      <c r="M12" s="73"/>
      <c r="N12" s="73"/>
      <c r="O12" s="73"/>
      <c r="P12" s="27" t="s">
        <v>59</v>
      </c>
      <c r="Q12" s="27" t="s">
        <v>43</v>
      </c>
      <c r="R12" s="27">
        <v>99</v>
      </c>
      <c r="S12" s="27">
        <v>99</v>
      </c>
      <c r="T12" s="27">
        <v>99.72</v>
      </c>
      <c r="U12" s="28">
        <f>IF(ISERR(T12/S12*100),"N/A",T12/S12*100)</f>
        <v>100.72727272727273</v>
      </c>
    </row>
    <row r="13" spans="1:34" ht="75" customHeight="1" thickTop="1" thickBot="1" x14ac:dyDescent="0.25">
      <c r="A13" s="25"/>
      <c r="B13" s="26" t="s">
        <v>62</v>
      </c>
      <c r="C13" s="73" t="s">
        <v>460</v>
      </c>
      <c r="D13" s="73"/>
      <c r="E13" s="73"/>
      <c r="F13" s="73"/>
      <c r="G13" s="73"/>
      <c r="H13" s="73"/>
      <c r="I13" s="73" t="s">
        <v>461</v>
      </c>
      <c r="J13" s="73"/>
      <c r="K13" s="73"/>
      <c r="L13" s="73" t="s">
        <v>462</v>
      </c>
      <c r="M13" s="73"/>
      <c r="N13" s="73"/>
      <c r="O13" s="73"/>
      <c r="P13" s="27" t="s">
        <v>59</v>
      </c>
      <c r="Q13" s="27" t="s">
        <v>66</v>
      </c>
      <c r="R13" s="27">
        <v>97</v>
      </c>
      <c r="S13" s="27">
        <v>97</v>
      </c>
      <c r="T13" s="27">
        <v>97.87</v>
      </c>
      <c r="U13" s="28">
        <f>IF(ISERR(T13/S13*100),"N/A",T13/S13*100)</f>
        <v>100.89690721649485</v>
      </c>
    </row>
    <row r="14" spans="1:34" ht="75" customHeight="1" thickTop="1" thickBot="1" x14ac:dyDescent="0.25">
      <c r="A14" s="25"/>
      <c r="B14" s="26" t="s">
        <v>78</v>
      </c>
      <c r="C14" s="73" t="s">
        <v>463</v>
      </c>
      <c r="D14" s="73"/>
      <c r="E14" s="73"/>
      <c r="F14" s="73"/>
      <c r="G14" s="73"/>
      <c r="H14" s="73"/>
      <c r="I14" s="73" t="s">
        <v>464</v>
      </c>
      <c r="J14" s="73"/>
      <c r="K14" s="73"/>
      <c r="L14" s="73" t="s">
        <v>465</v>
      </c>
      <c r="M14" s="73"/>
      <c r="N14" s="73"/>
      <c r="O14" s="73"/>
      <c r="P14" s="27" t="s">
        <v>59</v>
      </c>
      <c r="Q14" s="27" t="s">
        <v>273</v>
      </c>
      <c r="R14" s="27">
        <v>98</v>
      </c>
      <c r="S14" s="27">
        <v>98</v>
      </c>
      <c r="T14" s="27">
        <v>98.07</v>
      </c>
      <c r="U14" s="28">
        <f>IF(ISERR(T14/S14*100),"N/A",T14/S14*100)</f>
        <v>100.07142857142857</v>
      </c>
    </row>
    <row r="15" spans="1:34" ht="22.5" customHeight="1" thickTop="1" thickBot="1" x14ac:dyDescent="0.25">
      <c r="B15" s="8" t="s">
        <v>89</v>
      </c>
      <c r="C15" s="9"/>
      <c r="D15" s="9"/>
      <c r="E15" s="9"/>
      <c r="F15" s="9"/>
      <c r="G15" s="9"/>
      <c r="H15" s="10"/>
      <c r="I15" s="10"/>
      <c r="J15" s="10"/>
      <c r="K15" s="10"/>
      <c r="L15" s="10"/>
      <c r="M15" s="10"/>
      <c r="N15" s="10"/>
      <c r="O15" s="10"/>
      <c r="P15" s="10"/>
      <c r="Q15" s="10"/>
      <c r="R15" s="10"/>
      <c r="S15" s="10"/>
      <c r="T15" s="10"/>
      <c r="U15" s="11"/>
      <c r="V15" s="33"/>
    </row>
    <row r="16" spans="1:34" ht="26.25" customHeight="1" thickTop="1" x14ac:dyDescent="0.2">
      <c r="B16" s="34"/>
      <c r="C16" s="35"/>
      <c r="D16" s="35"/>
      <c r="E16" s="35"/>
      <c r="F16" s="35"/>
      <c r="G16" s="35"/>
      <c r="H16" s="36"/>
      <c r="I16" s="36"/>
      <c r="J16" s="36"/>
      <c r="K16" s="36"/>
      <c r="L16" s="36"/>
      <c r="M16" s="36"/>
      <c r="N16" s="36"/>
      <c r="O16" s="36"/>
      <c r="P16" s="37"/>
      <c r="Q16" s="38"/>
      <c r="R16" s="39" t="s">
        <v>90</v>
      </c>
      <c r="S16" s="22" t="s">
        <v>91</v>
      </c>
      <c r="T16" s="39" t="s">
        <v>92</v>
      </c>
      <c r="U16" s="22" t="s">
        <v>93</v>
      </c>
    </row>
    <row r="17" spans="2:21" ht="26.25" customHeight="1" thickBot="1" x14ac:dyDescent="0.25">
      <c r="B17" s="40"/>
      <c r="C17" s="41"/>
      <c r="D17" s="41"/>
      <c r="E17" s="41"/>
      <c r="F17" s="41"/>
      <c r="G17" s="41"/>
      <c r="H17" s="42"/>
      <c r="I17" s="42"/>
      <c r="J17" s="42"/>
      <c r="K17" s="42"/>
      <c r="L17" s="42"/>
      <c r="M17" s="42"/>
      <c r="N17" s="42"/>
      <c r="O17" s="42"/>
      <c r="P17" s="43"/>
      <c r="Q17" s="44"/>
      <c r="R17" s="45" t="s">
        <v>94</v>
      </c>
      <c r="S17" s="44" t="s">
        <v>94</v>
      </c>
      <c r="T17" s="44" t="s">
        <v>94</v>
      </c>
      <c r="U17" s="44" t="s">
        <v>95</v>
      </c>
    </row>
    <row r="18" spans="2:21" ht="13.5" customHeight="1" thickBot="1" x14ac:dyDescent="0.25">
      <c r="B18" s="66" t="s">
        <v>96</v>
      </c>
      <c r="C18" s="67"/>
      <c r="D18" s="67"/>
      <c r="E18" s="46"/>
      <c r="F18" s="46"/>
      <c r="G18" s="46"/>
      <c r="H18" s="47"/>
      <c r="I18" s="47"/>
      <c r="J18" s="47"/>
      <c r="K18" s="47"/>
      <c r="L18" s="47"/>
      <c r="M18" s="47"/>
      <c r="N18" s="47"/>
      <c r="O18" s="47"/>
      <c r="P18" s="48"/>
      <c r="Q18" s="48"/>
      <c r="R18" s="49" t="str">
        <f t="shared" ref="R18:T19" si="0">"N/D"</f>
        <v>N/D</v>
      </c>
      <c r="S18" s="49" t="str">
        <f t="shared" si="0"/>
        <v>N/D</v>
      </c>
      <c r="T18" s="49" t="str">
        <f t="shared" si="0"/>
        <v>N/D</v>
      </c>
      <c r="U18" s="50" t="str">
        <f>+IF(ISERR(T18/S18*100),"N/A",T18/S18*100)</f>
        <v>N/A</v>
      </c>
    </row>
    <row r="19" spans="2:21" ht="13.5" customHeight="1" thickBot="1" x14ac:dyDescent="0.25">
      <c r="B19" s="68" t="s">
        <v>97</v>
      </c>
      <c r="C19" s="69"/>
      <c r="D19" s="69"/>
      <c r="E19" s="51"/>
      <c r="F19" s="51"/>
      <c r="G19" s="51"/>
      <c r="H19" s="52"/>
      <c r="I19" s="52"/>
      <c r="J19" s="52"/>
      <c r="K19" s="52"/>
      <c r="L19" s="52"/>
      <c r="M19" s="52"/>
      <c r="N19" s="52"/>
      <c r="O19" s="52"/>
      <c r="P19" s="53"/>
      <c r="Q19" s="53"/>
      <c r="R19" s="49" t="str">
        <f t="shared" si="0"/>
        <v>N/D</v>
      </c>
      <c r="S19" s="49" t="str">
        <f t="shared" si="0"/>
        <v>N/D</v>
      </c>
      <c r="T19" s="49" t="str">
        <f t="shared" si="0"/>
        <v>N/D</v>
      </c>
      <c r="U19" s="50" t="str">
        <f>+IF(ISERR(T19/S19*100),"N/A",T19/S19*100)</f>
        <v>N/A</v>
      </c>
    </row>
    <row r="20" spans="2:21" ht="14.85" customHeight="1" thickTop="1" thickBot="1" x14ac:dyDescent="0.25">
      <c r="B20" s="8" t="s">
        <v>98</v>
      </c>
      <c r="C20" s="9"/>
      <c r="D20" s="9"/>
      <c r="E20" s="9"/>
      <c r="F20" s="9"/>
      <c r="G20" s="9"/>
      <c r="H20" s="10"/>
      <c r="I20" s="10"/>
      <c r="J20" s="10"/>
      <c r="K20" s="10"/>
      <c r="L20" s="10"/>
      <c r="M20" s="10"/>
      <c r="N20" s="10"/>
      <c r="O20" s="10"/>
      <c r="P20" s="10"/>
      <c r="Q20" s="10"/>
      <c r="R20" s="10"/>
      <c r="S20" s="10"/>
      <c r="T20" s="10"/>
      <c r="U20" s="11"/>
    </row>
    <row r="21" spans="2:21" ht="44.25" customHeight="1" thickTop="1" x14ac:dyDescent="0.2">
      <c r="B21" s="70" t="s">
        <v>99</v>
      </c>
      <c r="C21" s="71"/>
      <c r="D21" s="71"/>
      <c r="E21" s="71"/>
      <c r="F21" s="71"/>
      <c r="G21" s="71"/>
      <c r="H21" s="71"/>
      <c r="I21" s="71"/>
      <c r="J21" s="71"/>
      <c r="K21" s="71"/>
      <c r="L21" s="71"/>
      <c r="M21" s="71"/>
      <c r="N21" s="71"/>
      <c r="O21" s="71"/>
      <c r="P21" s="71"/>
      <c r="Q21" s="71"/>
      <c r="R21" s="71"/>
      <c r="S21" s="71"/>
      <c r="T21" s="71"/>
      <c r="U21" s="72"/>
    </row>
    <row r="22" spans="2:21" ht="47.85" customHeight="1" x14ac:dyDescent="0.2">
      <c r="B22" s="59" t="s">
        <v>466</v>
      </c>
      <c r="C22" s="60"/>
      <c r="D22" s="60"/>
      <c r="E22" s="60"/>
      <c r="F22" s="60"/>
      <c r="G22" s="60"/>
      <c r="H22" s="60"/>
      <c r="I22" s="60"/>
      <c r="J22" s="60"/>
      <c r="K22" s="60"/>
      <c r="L22" s="60"/>
      <c r="M22" s="60"/>
      <c r="N22" s="60"/>
      <c r="O22" s="60"/>
      <c r="P22" s="60"/>
      <c r="Q22" s="60"/>
      <c r="R22" s="60"/>
      <c r="S22" s="60"/>
      <c r="T22" s="60"/>
      <c r="U22" s="61"/>
    </row>
    <row r="23" spans="2:21" ht="53.85" customHeight="1" x14ac:dyDescent="0.2">
      <c r="B23" s="59" t="s">
        <v>467</v>
      </c>
      <c r="C23" s="60"/>
      <c r="D23" s="60"/>
      <c r="E23" s="60"/>
      <c r="F23" s="60"/>
      <c r="G23" s="60"/>
      <c r="H23" s="60"/>
      <c r="I23" s="60"/>
      <c r="J23" s="60"/>
      <c r="K23" s="60"/>
      <c r="L23" s="60"/>
      <c r="M23" s="60"/>
      <c r="N23" s="60"/>
      <c r="O23" s="60"/>
      <c r="P23" s="60"/>
      <c r="Q23" s="60"/>
      <c r="R23" s="60"/>
      <c r="S23" s="60"/>
      <c r="T23" s="60"/>
      <c r="U23" s="61"/>
    </row>
    <row r="24" spans="2:21" ht="40.5" customHeight="1" x14ac:dyDescent="0.2">
      <c r="B24" s="59" t="s">
        <v>468</v>
      </c>
      <c r="C24" s="60"/>
      <c r="D24" s="60"/>
      <c r="E24" s="60"/>
      <c r="F24" s="60"/>
      <c r="G24" s="60"/>
      <c r="H24" s="60"/>
      <c r="I24" s="60"/>
      <c r="J24" s="60"/>
      <c r="K24" s="60"/>
      <c r="L24" s="60"/>
      <c r="M24" s="60"/>
      <c r="N24" s="60"/>
      <c r="O24" s="60"/>
      <c r="P24" s="60"/>
      <c r="Q24" s="60"/>
      <c r="R24" s="60"/>
      <c r="S24" s="60"/>
      <c r="T24" s="60"/>
      <c r="U24" s="61"/>
    </row>
    <row r="25" spans="2:21" ht="33.950000000000003" customHeight="1" thickBot="1" x14ac:dyDescent="0.25">
      <c r="B25" s="62" t="s">
        <v>469</v>
      </c>
      <c r="C25" s="63"/>
      <c r="D25" s="63"/>
      <c r="E25" s="63"/>
      <c r="F25" s="63"/>
      <c r="G25" s="63"/>
      <c r="H25" s="63"/>
      <c r="I25" s="63"/>
      <c r="J25" s="63"/>
      <c r="K25" s="63"/>
      <c r="L25" s="63"/>
      <c r="M25" s="63"/>
      <c r="N25" s="63"/>
      <c r="O25" s="63"/>
      <c r="P25" s="63"/>
      <c r="Q25" s="63"/>
      <c r="R25" s="63"/>
      <c r="S25" s="63"/>
      <c r="T25" s="63"/>
      <c r="U25" s="64"/>
    </row>
  </sheetData>
  <mergeCells count="40">
    <mergeCell ref="B5:U5"/>
    <mergeCell ref="B1:L1"/>
    <mergeCell ref="D4:H4"/>
    <mergeCell ref="L4:O4"/>
    <mergeCell ref="Q4:R4"/>
    <mergeCell ref="T4:U4"/>
    <mergeCell ref="P6:Q6"/>
    <mergeCell ref="T6:U6"/>
    <mergeCell ref="B8:B10"/>
    <mergeCell ref="C8:H10"/>
    <mergeCell ref="I8:S8"/>
    <mergeCell ref="T8:U8"/>
    <mergeCell ref="I9:K10"/>
    <mergeCell ref="L9:O10"/>
    <mergeCell ref="C11:H11"/>
    <mergeCell ref="I11:K11"/>
    <mergeCell ref="L11:O11"/>
    <mergeCell ref="C6:G6"/>
    <mergeCell ref="K6:M6"/>
    <mergeCell ref="P9:P10"/>
    <mergeCell ref="Q9:Q10"/>
    <mergeCell ref="R9:S9"/>
    <mergeCell ref="T9:T10"/>
    <mergeCell ref="U9:U10"/>
    <mergeCell ref="C12:H12"/>
    <mergeCell ref="I12:K12"/>
    <mergeCell ref="L12:O12"/>
    <mergeCell ref="C13:H13"/>
    <mergeCell ref="I13:K13"/>
    <mergeCell ref="L13:O13"/>
    <mergeCell ref="B22:U22"/>
    <mergeCell ref="B23:U23"/>
    <mergeCell ref="B24:U24"/>
    <mergeCell ref="B25:U25"/>
    <mergeCell ref="C14:H14"/>
    <mergeCell ref="I14:K14"/>
    <mergeCell ref="L14:O14"/>
    <mergeCell ref="B18:D18"/>
    <mergeCell ref="B19:D19"/>
    <mergeCell ref="B21:U21"/>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26</vt:i4>
      </vt:variant>
    </vt:vector>
  </HeadingPairs>
  <TitlesOfParts>
    <vt:vector size="39" baseType="lpstr">
      <vt:lpstr>Portada</vt:lpstr>
      <vt:lpstr>50 E001</vt:lpstr>
      <vt:lpstr>50 E003</vt:lpstr>
      <vt:lpstr>50 E004</vt:lpstr>
      <vt:lpstr>50 E006</vt:lpstr>
      <vt:lpstr>50 E007</vt:lpstr>
      <vt:lpstr>50 E011</vt:lpstr>
      <vt:lpstr>50 E012</vt:lpstr>
      <vt:lpstr>50 J001</vt:lpstr>
      <vt:lpstr>50 J002</vt:lpstr>
      <vt:lpstr>50 J004</vt:lpstr>
      <vt:lpstr>50 K012</vt:lpstr>
      <vt:lpstr>50 K029</vt:lpstr>
      <vt:lpstr>'50 E001'!Área_de_impresión</vt:lpstr>
      <vt:lpstr>'50 E003'!Área_de_impresión</vt:lpstr>
      <vt:lpstr>'50 E004'!Área_de_impresión</vt:lpstr>
      <vt:lpstr>'50 E006'!Área_de_impresión</vt:lpstr>
      <vt:lpstr>'50 E007'!Área_de_impresión</vt:lpstr>
      <vt:lpstr>'50 E011'!Área_de_impresión</vt:lpstr>
      <vt:lpstr>'50 E012'!Área_de_impresión</vt:lpstr>
      <vt:lpstr>'50 J001'!Área_de_impresión</vt:lpstr>
      <vt:lpstr>'50 J002'!Área_de_impresión</vt:lpstr>
      <vt:lpstr>'50 J004'!Área_de_impresión</vt:lpstr>
      <vt:lpstr>'50 K012'!Área_de_impresión</vt:lpstr>
      <vt:lpstr>'50 K029'!Área_de_impresión</vt:lpstr>
      <vt:lpstr>Portada!Área_de_impresión</vt:lpstr>
      <vt:lpstr>'50 E001'!Títulos_a_imprimir</vt:lpstr>
      <vt:lpstr>'50 E003'!Títulos_a_imprimir</vt:lpstr>
      <vt:lpstr>'50 E004'!Títulos_a_imprimir</vt:lpstr>
      <vt:lpstr>'50 E006'!Títulos_a_imprimir</vt:lpstr>
      <vt:lpstr>'50 E007'!Títulos_a_imprimir</vt:lpstr>
      <vt:lpstr>'50 E011'!Títulos_a_imprimir</vt:lpstr>
      <vt:lpstr>'50 E012'!Títulos_a_imprimir</vt:lpstr>
      <vt:lpstr>'50 J001'!Títulos_a_imprimir</vt:lpstr>
      <vt:lpstr>'50 J002'!Títulos_a_imprimir</vt:lpstr>
      <vt:lpstr>'50 J004'!Títulos_a_imprimir</vt:lpstr>
      <vt:lpstr>'50 K012'!Títulos_a_imprimir</vt:lpstr>
      <vt:lpstr>'50 K029'!Títulos_a_imprimir</vt:lpstr>
      <vt:lpstr>Portada!Títulos_a_imprimir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José Luis Segura Luna</cp:lastModifiedBy>
  <cp:lastPrinted>2009-03-26T01:46:20Z</cp:lastPrinted>
  <dcterms:created xsi:type="dcterms:W3CDTF">2009-03-25T01:44:41Z</dcterms:created>
  <dcterms:modified xsi:type="dcterms:W3CDTF">2020-02-13T18:58:15Z</dcterms:modified>
</cp:coreProperties>
</file>