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REGIS\Documents\"/>
    </mc:Choice>
  </mc:AlternateContent>
  <xr:revisionPtr revIDLastSave="0" documentId="8_{3CA15060-ADCF-4437-A7A0-71A41D2996A2}" xr6:coauthVersionLast="46" xr6:coauthVersionMax="46" xr10:uidLastSave="{00000000-0000-0000-0000-000000000000}"/>
  <bookViews>
    <workbookView xWindow="-120" yWindow="-120" windowWidth="20730" windowHeight="11160" activeTab="1"/>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E006'!$B$2:$U$37</definedName>
    <definedName name="_xlnm.Print_Area" localSheetId="5">'50 E007'!$B$2:$U$37</definedName>
    <definedName name="_xlnm.Print_Area" localSheetId="6">'50 E011'!$B$2:$U$59</definedName>
    <definedName name="_xlnm.Print_Area" localSheetId="7">'50 E012'!$B$2:$U$51</definedName>
    <definedName name="_xlnm.Print_Area" localSheetId="8">'50 K012'!$B$2:$U$33</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U21" i="9"/>
  <c r="T21" i="9"/>
  <c r="S21" i="9"/>
  <c r="R21" i="9"/>
  <c r="U20" i="9"/>
  <c r="T20" i="9"/>
  <c r="S20" i="9"/>
  <c r="R20" i="9"/>
  <c r="U16" i="9"/>
  <c r="U15"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4" i="7"/>
  <c r="U34" i="7" s="1"/>
  <c r="S34" i="7"/>
  <c r="R34" i="7"/>
  <c r="T33" i="7"/>
  <c r="U33" i="7" s="1"/>
  <c r="S33" i="7"/>
  <c r="R33" i="7"/>
  <c r="U29" i="7"/>
  <c r="U28" i="7"/>
  <c r="U27" i="7"/>
  <c r="U26" i="7"/>
  <c r="U25" i="7"/>
  <c r="U24" i="7"/>
  <c r="U23" i="7"/>
  <c r="U22" i="7"/>
  <c r="U21" i="7"/>
  <c r="U20" i="7"/>
  <c r="U19" i="7"/>
  <c r="U18" i="7"/>
  <c r="U17" i="7"/>
  <c r="U16" i="7"/>
  <c r="U15" i="7"/>
  <c r="U14" i="7"/>
  <c r="U13" i="7"/>
  <c r="U12" i="7"/>
  <c r="U11" i="7"/>
  <c r="U23" i="6"/>
  <c r="T23" i="6"/>
  <c r="S23" i="6"/>
  <c r="R23" i="6"/>
  <c r="U22" i="6"/>
  <c r="T22" i="6"/>
  <c r="S22" i="6"/>
  <c r="R22" i="6"/>
  <c r="U18" i="6"/>
  <c r="U17" i="6"/>
  <c r="U16" i="6"/>
  <c r="U15" i="6"/>
  <c r="U14" i="6"/>
  <c r="U13" i="6"/>
  <c r="U12" i="6"/>
  <c r="U11" i="6"/>
  <c r="U23" i="5"/>
  <c r="T23" i="5"/>
  <c r="S23" i="5"/>
  <c r="R23" i="5"/>
  <c r="U22" i="5"/>
  <c r="T22" i="5"/>
  <c r="S22" i="5"/>
  <c r="R22" i="5"/>
  <c r="U18" i="5"/>
  <c r="U17" i="5"/>
  <c r="U16" i="5"/>
  <c r="U15" i="5"/>
  <c r="U14" i="5"/>
  <c r="U13" i="5"/>
  <c r="U12" i="5"/>
  <c r="U11" i="5"/>
  <c r="U23" i="4"/>
  <c r="T23" i="4"/>
  <c r="S23" i="4"/>
  <c r="R23" i="4"/>
  <c r="U22" i="4"/>
  <c r="T22" i="4"/>
  <c r="S22" i="4"/>
  <c r="R22" i="4"/>
  <c r="U18" i="4"/>
  <c r="U17" i="4"/>
  <c r="U16" i="4"/>
  <c r="U15" i="4"/>
  <c r="U14" i="4"/>
  <c r="U13" i="4"/>
  <c r="U12" i="4"/>
  <c r="U11" i="4"/>
  <c r="U28" i="3"/>
  <c r="T28" i="3"/>
  <c r="S28" i="3"/>
  <c r="R28" i="3"/>
  <c r="U27" i="3"/>
  <c r="T27" i="3"/>
  <c r="S27" i="3"/>
  <c r="R27" i="3"/>
  <c r="U23" i="3"/>
  <c r="U22" i="3"/>
  <c r="U21" i="3"/>
  <c r="U20" i="3"/>
  <c r="U19" i="3"/>
  <c r="U18" i="3"/>
  <c r="U17" i="3"/>
  <c r="U16" i="3"/>
  <c r="U15" i="3"/>
  <c r="U14" i="3"/>
  <c r="U13" i="3"/>
  <c r="U12" i="3"/>
  <c r="U11" i="3"/>
  <c r="T31" i="2"/>
  <c r="U31" i="2" s="1"/>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<sst xmlns="http://schemas.openxmlformats.org/spreadsheetml/2006/main" count="1166" uniqueCount="506">
  <si>
    <t xml:space="preserve">    Cuarto Trimestre 2020</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</si>
  <si>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</si>
  <si>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</si>
  <si>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</si>
  <si>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Cuarto Trimestre 2020</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</si>
  <si>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</si>
  <si>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</si>
  <si>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</si>
  <si>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</si>
  <si>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</si>
  <si>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</si>
  <si>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</si>
  <si>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</si>
  <si>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</si>
  <si>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</si>
  <si>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</si>
  <si>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</si>
  <si>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</si>
  <si>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</si>
  <si>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</si>
  <si>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</si>
  <si>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</si>
  <si>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</si>
  <si>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</si>
  <si>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</si>
  <si>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</si>
  <si>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</si>
  <si>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</si>
  <si>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</si>
  <si>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</si>
  <si>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</si>
  <si>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</si>
  <si>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</si>
  <si>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</si>
  <si>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</si>
  <si>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</si>
  <si>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</si>
  <si>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</si>
  <si>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</si>
  <si>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</si>
  <si>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</si>
  <si>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</si>
  <si>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</si>
  <si>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</si>
  <si>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</si>
  <si>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</si>
  <si>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</si>
  <si>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</si>
  <si>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</si>
  <si>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</si>
  <si>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</si>
  <si>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</si>
  <si>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</si>
  <si>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</si>
  <si>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</si>
  <si>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</si>
  <si>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</si>
  <si>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</si>
  <si>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</si>
  <si>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</si>
  <si>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</si>
  <si>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</si>
  <si>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</si>
  <si>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</si>
  <si>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</si>
  <si>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</si>
  <si>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</si>
  <si>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</si>
  <si>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</si>
  <si>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</si>
  <si>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</si>
  <si>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</si>
  <si>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</si>
  <si>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</si>
  <si>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</si>
  <si>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</si>
  <si>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</si>
  <si>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</si>
  <si>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</si>
  <si>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</si>
  <si>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</si>
  <si>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</si>
  <si>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</si>
  <si>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</si>
  <si>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</si>
  <si>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</si>
  <si>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</si>
  <si>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</si>
  <si>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</si>
  <si>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</si>
  <si>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</si>
  <si>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</si>
  <si>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</si>
  <si>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</si>
  <si>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</si>
  <si>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</si>
  <si>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</si>
  <si>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</si>
  <si>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</si>
  <si>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</si>
  <si>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 xml:space="preserve"> Causa : Información proyectada al mes de diciembre de 2020.        El logro obtenido fue de 6.5 por 100,000 mujeres derechohabientes de 25 y más años adscritas a médico familiar, con lo que se presentó una disminución  mínima de 2 décimas respecto a la meta estimada de 6.7, lo anterior  debido a la dinámica de registro de las causas básicas de defunción en las cuales están dando prioridad derivado de la contingencia por COVID 19 a este diagnóstico como registro de causa básica de defunción y no a los otros padecimientos. Efecto: Se debe mantener la cobertura de detección por mastografía y el asegurar el diagnóstico y tratamiento oportuno que permita alcanzar  la tendencia descendente de la mortalidad por este padecimiento en la población de mujeres derechohabiente adscritas a médico familiar de 25 y más años del IMSS.    Otros Motivos:</t>
    </r>
  </si>
  <si>
    <r>
      <t xml:space="preserve">Esperanza de Vida al Nacer
</t>
    </r>
    <r>
      <rPr>
        <sz val="10"/>
        <rFont val="Soberana Sans"/>
        <family val="2"/>
      </rPr>
      <t xml:space="preserve"> Causa : Para este ciclo se observó una diferencia entre la meta alcanzada (79.12) y la meta esperada (78.70) de +0.42 años de esperanza de vida al nacer. Dicha diferencia puede explicarse por una disminución en la mortalidad en los derechohabientes del IMSS, lo cual se ha observado en los últimos años.  El aumento de la esperanza de vida por encima de la meta esperada refleja el impacto de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t>
    </r>
  </si>
  <si>
    <r>
      <t xml:space="preserve">Tasa de mortalidad por tuberculosis pulmonar
</t>
    </r>
    <r>
      <rPr>
        <sz val="10"/>
        <rFont val="Soberana Sans"/>
        <family val="2"/>
      </rPr>
      <t xml:space="preserve"> Causa : El número de decesos de tuberculosis ha presentado una disminución, esto se relaciona probablemente con el fortalecimiento de las acciones que se realizan para la promoción, prevención, detección y vigilancia epidemiológica, evitando los decesos por complicaciones propias de la enfermedad o ante la presencia de comorbilidades en el individuo que agraven su cuadro clínico por la falta de la  detección oportuna y seguimiento estricto de los casos. Efecto: En los últimos años se ha mantenido estable el comportamiento de la mortalidad. Observándose un decremento -8.5%  el cual se considera satisfactorio. Otros Motivos:La notificación de casos de tuberculosis en general ha mejorado y se encuentra relacionado con las causas en la disminución de los decesos.  El dato presentado es preliminar y el indicador es sensible a la variación en el número de defunciones y la población, cifras para su construcción. Las cifras definitivas estarán disponibles en el mes de marzo.  </t>
    </r>
  </si>
  <si>
    <r>
      <t xml:space="preserve">Tasa de mortalidad por cáncer cérvico uterino
</t>
    </r>
    <r>
      <rPr>
        <sz val="10"/>
        <rFont val="Soberana Sans"/>
        <family val="2"/>
      </rPr>
      <t xml:space="preserve"> Causa : Información proyectada al mes de diciembre de 2020.      La tasa de mortalidad por cáncer cérvico uterino en mujeres de 25 y más años es un indicador que refleja la eficacia del  programa de prevención, detección y control de cáncer cérvico uterino en los tres niveles de atención, el logro obtenido en 2020 fue de 3.6 por 100,000 mujeres derechohabientes de 25 y más años adscritas a médico familiar,  muy cercana a lo proyectado con una meta de 3.5. Los factores que influyeron fueron, baja en el nivel de cobertura de detección en el año que se informa y los años inmediatos anteriores y la complejidad para la continuidad de la atención derivado de la emergencia sanitaria por COVID - 19.                    En relación a la meta obtenida en para el indicador de Cacu, fue muy cercana a lo proyectado con una meta de 3.5 y al cierre con 3.6 Efecto: El mantener la tasa de mortalidad por debajo del valor aprobado,  implica entre otras cosas, el acceso efectivo con calidad a los servicios de salud de la población, lo cual permite identificar y tratar oportunamente el cáncer, contribuyendo a reducir la brecha social y económica en las familias aseguradas, evitando con ello la disrupción de la dinámica familiar por la pérdida de años de vida saludable o muerte prematura en las mujeres que padecen esta enfermedad.   Otros Motivos:</t>
    </r>
  </si>
  <si>
    <r>
      <t xml:space="preserve">Proporción de adolescentes embarazadas
</t>
    </r>
    <r>
      <rPr>
        <sz val="10"/>
        <rFont val="Soberana Sans"/>
        <family val="2"/>
      </rPr>
      <t xml:space="preserve"> Causa : Información proyectada a diciembre estimada al cierre del mes de noviembre 2020.  Las acciones de comunicación educativa se fortalecieron durante los primeros  meses del año, con cursos de actualización normativa y de consejería, con lo que se mejoró la interacción con los adolescentes. La proporción de adolescentes embarazadas se encuentra por debajo del valor de referencia , lo que refleja el impacto positivo de la comunicación educativa a las y los adolescentes, lo que refleja un número menor de embarazos en adolescentes, aún falta conocer las cifras reales sin embargo el comportamiento es con tendencia a la baja. Efecto: El resultado estimado a diciembre 2020, permite ver que aproximadamente fueron 12,670 embarazos menos que a diciembre del 2019, con una reducción de hasta el 24%.  Otros Motivos:</t>
    </r>
  </si>
  <si>
    <r>
      <t xml:space="preserve">Prevalencia de obesidad en niños de 5 a 9 años de edad
</t>
    </r>
    <r>
      <rPr>
        <sz val="10"/>
        <rFont val="Soberana Sans"/>
        <family val="2"/>
      </rPr>
      <t xml:space="preserve"> Causa : Información estimada al mes de diciembre con base en el mes de noviembre de 2020.    El logro estimado a diciembre  fue de 15.8%, cifra superior a la meta programada (12.9%).    Los factores que no apoyaron el logro de la meta fueron:     La disminución de actividad física y la dificultad para mantener una alimentación saludable  de los escolares que se mantienen en casa por la actual pandema de COVID.  El diferimiento de consultas de nutrición en la Unidades de Medicina Familiar debido a la pandemia de COVID-19 Efecto: El alcanzar una prevalencia de obesidad de 15.8% en niños de cinco a nueve años, arroja una tendencia ligeramente ascendente de este padecimiento en los niños derechohabientes del IMSS, con respecto a años anteriores (16.4% para 2019). Otros Motivos:Respecto a la diferencia existente entre el denominador de la meta esperada con respecto de la meta alcanzada,  la población de niños de 5 a 9 años adscritos a médico familiar es un registro de peso y talla en el mes informado y no acumulado. Para el cálculo de  la meta se realizó una estimación de cierre para  diciembre de 2020 con base a la información del mes junio de 2019 disponible al momento que se solicitaron el establecimiento de metas,  que fue el mes de agosto de 2019. El denominador (la población) que se reporta para la el cálculo del logro resultó ser sumamente inferior al estimado, originado de la baja asistencia a las Unidades Médicas de Medicina Familiar de este grupo de edad por la contingencia COVID-19.</t>
    </r>
  </si>
  <si>
    <r>
      <t xml:space="preserve">Cobertura de atención integral PREVENIMSS
</t>
    </r>
    <r>
      <rPr>
        <sz val="10"/>
        <rFont val="Soberana Sans"/>
        <family val="2"/>
      </rPr>
      <t xml:space="preserve"> Causa : Información estimada al mes de diciembre con base en el mes de noviembre 2020.  La cobertura de Atención Integral PREVENIMSS es un indicador que mide la eficacia de los Programas Integrados de Salud (PREVENIMSS), ya que traduce el otorgamiento de todas las acciones preventivas que orresponden a los derechohabiente de acuerdo a su grupo de edad, sexo y factores de riesgo. El logro alcanzado etimado al cierre del  cuarto trimestre de 2020 con base a las cifras del mes de noviembre es de 43%. Los factores que afectaron el logro de la meta establecida fueron la suspensión de actividades de promoción y acciones preventivas extra muros y la baja afluencia de derechohabientes a las unidades de medicina familiar para realizar  sus chequeos preventivos, derivado de la contingencia sanitaria por COVID 19. Efecto: La cobertura estimada al mes de diciembre fue de 43.0%, cifra  inferior a la meta establecida para el segundo semestre (70.5%). A pesar de eso, con la cobertura lograda, fue posible beneficiar a 21,939,847 de derechohabientes con el Chequeo PrevenIMSS. Otros Motivos:</t>
    </r>
  </si>
  <si>
    <r>
      <t xml:space="preserve">Logro de Aceptantes de primera vez de Métodos Anticonceptivos, en relación con la meta programada en Consulta Externa de Medicina Familiar
</t>
    </r>
    <r>
      <rPr>
        <sz val="10"/>
        <rFont val="Soberana Sans"/>
        <family val="2"/>
      </rPr>
      <t xml:space="preserve"> Causa : Información proyectada a diciembre estimada al cierre del mes de octubre de 2020.       La baja asistencia de la población a las unidades médicas para solicitar servicos de planificación familiar debido al asilamiento social secundario a la pandemia por COVID-19 ,  ha generado un logro de aceptantes de metodología anticonceptiva en la consulta externa  por debajo de la meta estimada, debido también a que los médicos se encuentran en la consulta de urgencias  para la atención de pacientes sospechosos. Efecto: El efecto es una disminución de las aceptantes de metodos anticonceptivos de primera vez en la consulta externa, debido al aislamiento de tipo social actual secundario a la  Pandemia por COVID -19 y con ello la inasistencia a las unidades médicas.. Otros Motivos:La construcción de este indicador no se obtiene de un proceso automatizado, este se genera con información de más de un sistema de información, por lo cual se requiere disponer de la  información de estos sistemas con mismo mes de cierre para su integración. para el caso de uno estos sitemas,"Datamart Estadísticas Médicas" la última información con la que se cuenta a la fcha en que se informa es la correspondiente al mes de octubre de 2020.   </t>
    </r>
  </si>
  <si>
    <r>
      <t xml:space="preserve">Cobertura de detección de cáncer cérvico uterino a través de citología cervical en mujeres de 25 a 64 años
</t>
    </r>
    <r>
      <rPr>
        <sz val="10"/>
        <rFont val="Soberana Sans"/>
        <family val="2"/>
      </rPr>
      <t xml:space="preserve"> Causa : Información estimada al mes de diciembre con base en el mes de noviembre 2020.    La cobertura estimada  fue de 10.5%, cifra por debajo de la meta establecida para enero - diciembre de 2020  (27.0%).   Los factores que afectaron negativamente en la consecución de la meta fueron:    - Reducción de la demanda atención preventiva derivado de la contingencia sanitaria por COVID-19. Efecto: El logro obtenido permitió identificar 4,955 casos sospechosos de cáncer cérvico uterino para su referencia  a evaluación díagnóstica y diagnóstico temprano. Otros Motivos:</t>
    </r>
  </si>
  <si>
    <r>
      <t xml:space="preserve">Cobertura de detección de primera vez de diabetes mellitus en población derechohabiente de 20 años y más
</t>
    </r>
    <r>
      <rPr>
        <sz val="10"/>
        <rFont val="Soberana Sans"/>
        <family val="2"/>
      </rPr>
      <t xml:space="preserve"> Causa : Información estimada al mes de diciembre con base en el mes de noviembre 2020.    La cobertura alcanzada fue 11.47%, cifra inferior de la meta establecida  (33.0%)   Los factores que influyeron para obtener estos resultados fueron:   - La suspensión de actividades de promoción y acciones preventivas extra muros y la baja afluencia de derechohabientes a las unidades de medicina familiar para realizar  sus chequeos preventivos, derivado de la emergencia sanitaria por COVID 19. Efecto: Con el logro obtenido, fue posible identificar aproximadamente a 212,364 casos sospechosos de padecer esta enfermedad, quienes son derivados  con el médico familiar para su confirmación o descarte.  Otros Motivos:</t>
    </r>
  </si>
  <si>
    <r>
      <t xml:space="preserve">Cobertura con esquemas completos de vacunación en niños de un año de edad.
</t>
    </r>
    <r>
      <rPr>
        <sz val="10"/>
        <rFont val="Soberana Sans"/>
        <family val="2"/>
      </rPr>
      <t xml:space="preserve"> Causa : Información al mes de septiembre de 2020.    El logro se encuentra por debajo del referente nacional de 95%, motivado principalmente por el suministro de vacuna Triple viral (SRP) de manera inoportuna por parte del proveedor y por  la pandemia provocada por SAR-CoV-2.  Efecto: El mantenimiento de la erradicación, eliminación y control epidemiológico de las enfermedades inmunoprevenibles sugiere que el historico de adecuadas coberturas de vacunación y los logros actuales aunque no cumplen con el indicador,  son aún eficientes para el control de las enfermedades.  Otros Motivos:La información para este indicador se genera de forma trimestral. A la fecha en que se reporta no se cuenta con la información del mes de diciembre para disponer de los datos correspondientes al cuato triemestre de 2020, esto debido a los procesos integración de la información que se deben registrar por los 35 Órganos Operativos de Administración Desconcentrada.</t>
    </r>
  </si>
  <si>
    <r>
      <t xml:space="preserve">Cobertura de detección de hipertensión arterial en población derechohabiente de 20 años y más
</t>
    </r>
    <r>
      <rPr>
        <sz val="10"/>
        <rFont val="Soberana Sans"/>
        <family val="2"/>
      </rPr>
      <t xml:space="preserve"> Causa : Información estimada al mes de diciembre con base en el mes de noviembre 2020.    La cobertura alcanzada fue de 45.3%, cifra inferior a la meta establecida (70.0%). Los factores que influyeron para obtener estos resultados fueron:   - La suspensión de actividades de promoción y acciones preventivas extra muros y la baja afluencia de derechohabientes a las unidades de medicina familiar para realizar  sus chequeos preventivos, derivado de la emergencia sanitaria por COVID 19. Efecto: Con el logro obtenido, fue posible derivar alrededor de 2,266,105 casos sospechosos de padecer esta enfermedad, quienes son derivados con el médico familiar para su confirmación o descarte.  Otros Motivos:</t>
    </r>
  </si>
  <si>
    <r>
      <t xml:space="preserve">Cobertura de detección de cáncer de mama por mastografía en mujeres de 50 a 69 años
</t>
    </r>
    <r>
      <rPr>
        <sz val="10"/>
        <rFont val="Soberana Sans"/>
        <family val="2"/>
      </rPr>
      <t xml:space="preserve"> Causa : Información estimada al mes de diciembre con base en el mes de noviembre 2020.    La cobertura  estimada a mayo fue de 8.3%, cifra inferior a la meta planteada de (20.0%). El factor que afecto negativamente en la consecución de la meta fue:      Reducción de la demanda atención preventiva, derivado de la contingencia sanitaria  por COVID-19.  Efecto: El logro alcanzado brinda la oportunidad de identificar  oportunamente 13,225 casos sospechosos de  tumor maligno de mama en mujeres de 50 a 69 años, para su referencia a evaluación diagnósitica y diagnóstico temprano. Otros Motivos:</t>
    </r>
  </si>
  <si>
    <r>
      <t xml:space="preserve">Porcentaje de entrevistas de consejería anticonceptiva
</t>
    </r>
    <r>
      <rPr>
        <sz val="10"/>
        <rFont val="Soberana Sans"/>
        <family val="2"/>
      </rPr>
      <t xml:space="preserve"> Causa : Información estimada al mes de diciembre con base en cifras del mes de octubre de 2020.          Se muestra una disminución importante del logro respecto a la meta de 90.0 alcanzando 56.7%, las variables probables identificadas son un disminución de las acciones de comunicación educativa y consejería derivadas de la pandemia COVID-19 y otra la identificación de subregistro en los sistemas de información que afecta las cifras totales de aceptantes, impactando en el desempeño del indicador. Efecto: La disminución en las acciones de consejería y comunicación educativa impactan en una reducción en el número de aceptantes de métodos anticonceptivos. Otros Motivos:La construcción de este indicador no se obtiene de un proceso automatizado, este se genera con información de más de un sistema de información, por lo cual se requiere disponer de la  información de estos sistemas con mismo mes de cierre para su integración. para el caso de uno estos sitemas,"Datamart Estadísticas Médicas" la última información con la que se cuenta a la fcha en que se informa es la correspondiente al mes de octubre de 2020. </t>
    </r>
  </si>
  <si>
    <r>
      <t xml:space="preserve">Porcentaje de medición de peso y talla en población derechohabiente
</t>
    </r>
    <r>
      <rPr>
        <sz val="10"/>
        <rFont val="Soberana Sans"/>
        <family val="2"/>
      </rPr>
      <t xml:space="preserve"> Causa : Información estimada al mes de diciembre con cifras al mes de noviembre de 2020.      El logro estimado a diciembre de 2020 fue  de 40.1%, cifra inferior con relación de la meta, los factores afectaron al logro de la meta fueron:   Baja asistencia derechohabientes que acuden a la Unidad de Medicina Familiar  y suspensión de visitas a escuelas y empresas derivado de la pandemia COVID-19.  Efecto: El logro alcanzado permitió que a 20,732,553 derechohabientes se les evaluará su estado nutricional y se les otorgaran  recomendaciones relacionadas primordialmente con actividad física y cambios en los hábitos de alimentación, para revertir el problema de sobrepeso/obesidad.  La reducción del logro en la evaluación del estado de nutrición podría afectar en la vigilancia del crecimiento y desarrollo en los menores de 10 años y del  IMC en adolescentes y adultos , así como en la orientación  para una alimentación saludable.  Otros Motivos:</t>
    </r>
  </si>
  <si>
    <r>
      <t xml:space="preserve">Porcentaje de Atención Preventiva Integrada 
</t>
    </r>
    <r>
      <rPr>
        <sz val="10"/>
        <rFont val="Soberana Sans"/>
        <family val="2"/>
      </rPr>
      <t xml:space="preserve"> Causa : Información estimada al mes de diciembre con base en el mes de noviembre 2020.  El logro estimado a octubre de 2020 fue  de 86.1% cifra  inferior a la meta establecida (90.1%).  El factor que afecto el logro de la meta fue:    Baja asistencia derechohabientes que acuden a la Unidad de Medicina Familiar  y suspensión de visitas a escuelas y empresas derivado de la pandemia COVID-19.  Efecto: El logro obtenido, permitió que se otorgara a 1,254,922 derechohabientes el paquete completo de acciones preventivas y de promoción de la salud que les corresponde de acuerdo a su grupo de edad y sexo.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</si>
  <si>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</si>
  <si>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</si>
  <si>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</si>
  <si>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</si>
  <si>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</si>
  <si>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</si>
  <si>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</si>
  <si>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</si>
  <si>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</si>
  <si>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</si>
  <si>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</si>
  <si>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</si>
  <si>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</si>
  <si>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</si>
  <si>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</si>
  <si>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</si>
  <si>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</si>
  <si>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</si>
  <si>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Estratégico-Calidad-Trimestral</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</si>
  <si>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</si>
  <si>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</si>
  <si>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</si>
  <si>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</si>
  <si>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</si>
  <si>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</si>
  <si>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</si>
  <si>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</si>
  <si>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</si>
  <si>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</si>
  <si>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</si>
  <si>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</si>
  <si>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</si>
  <si>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</si>
  <si>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</si>
  <si>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B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</si>
  <si>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</si>
  <si>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</si>
  <si>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</si>
  <si>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</si>
  <si>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</si>
  <si>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C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</si>
  <si>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</si>
  <si>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</si>
  <si>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</si>
  <si>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</si>
  <si>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</si>
  <si>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r>
      <t xml:space="preserve">Tasa de mortalidad de riesgos de trabajo
</t>
    </r>
    <r>
      <rPr>
        <sz val="10"/>
        <rFont val="Soberana Sans"/>
        <family val="2"/>
      </rPr>
      <t xml:space="preserve"> Causa : En este indicador influyeron las siguientes situaciones para el resultado: 1) El número de defunciones en los trabajadores afiliados tuvo una alza básicamente por la pandemia de COVID-19 y 2) hubo una disminución en el número de trabajadores asegurados en el rama de riesgos de trabajo, derivado del cierre de empresas por la pandemia. Efecto: Indicador por debajo de la meta esperada. Otros Motivos:Datos proyectados con cifras a Noviembre 2020.</t>
    </r>
  </si>
  <si>
    <r>
      <t xml:space="preserve">Índice de calidad de la atención en los servicios de salud en el trabajo
</t>
    </r>
    <r>
      <rPr>
        <sz val="10"/>
        <rFont val="Soberana Sans"/>
        <family val="2"/>
      </rPr>
      <t xml:space="preserve"> Causa : Uno de los componentes de este indicador no fue posible llevarlo a cabo debido a que este implicaba trabajos presenciales en empresas, sin embargo, por la pandemia muchas de ellas fueron clasificadas como no esenciales, lo que condiciono su cierre, y por otro lado, las actividades del personal de Seguridad e Higiene en el Trabajo fueron reconvertidas para atender lo correspondiente a la Nueva normalidad así como lo correspondiente a los equipos de protección personal y control del mismo. Efecto: Cumplimiento de la meta. Otros Motivos:Información preliminar al 4to. Trimestre 2020.</t>
    </r>
  </si>
  <si>
    <r>
      <t xml:space="preserve">Porcentaje de Calificación de los probables riesgos de trabajo
</t>
    </r>
    <r>
      <rPr>
        <sz val="10"/>
        <rFont val="Soberana Sans"/>
        <family val="2"/>
      </rPr>
      <t xml:space="preserve"> Causa : Tras la contingencia por COVID-19 se ha restringido la apertura de empresas como el número de los trabajadores, muchos de ellos no se han presentado a dar seguimiento a la calificación de riesgos de trabajo, por lo que se espera que en cuanto mejore los semáforos y las restricciones de movilidad, se refleje un mejor comportamiento en este indicador. Efecto: 0.3 puntos por debajo de la meta. Otros Motivos:Indicador proyectado con cifras a Noviembre 2020.</t>
    </r>
  </si>
  <si>
    <r>
      <t xml:space="preserve">Porcentaje de dictámenes de incapacidad permanente o defunción e invalidez autorizados oportunamente
</t>
    </r>
    <r>
      <rPr>
        <sz val="10"/>
        <rFont val="Soberana Sans"/>
        <family val="2"/>
      </rPr>
      <t xml:space="preserve"> Causa : Los dictámenes que requieren atención urgente se han elaborado en forma y tiempo por los servicios de Salud en el Trabajo. Efecto: Cumplimiento de la meta. Otros Motivos:Información preliminar correspondiente al Cuarto Trimestre 2020.</t>
    </r>
  </si>
  <si>
    <r>
      <t xml:space="preserve">Porcentaje de variación de la tasa de accidentes de trabajo en empresas intervenidas con programas preventivos de Seguridad en el Trabajo
</t>
    </r>
    <r>
      <rPr>
        <sz val="10"/>
        <rFont val="Soberana Sans"/>
        <family val="2"/>
      </rPr>
      <t xml:space="preserve"> Causa : Debido a la contingencia sanitaria por COVID-19 y por el cierre temporal de empresas por decreto oficial, no hubo trabajadores expuestos, y por ende, hubo una menor cantidad de accidentes de trabajo en las empresas seleccionadas. Por otro lado, el personal de Seguridad e Higiene en el Trabajo fue designado para realizar acciones de apoyo en los Hospitales reconvertidos para atención de COVID-19. Efecto: 6.30 puntos por debajo de la meta. Otros Motivos:Indicador con cifras proyectadas a Diciembre con datos a Noviembre.</t>
    </r>
  </si>
  <si>
    <r>
      <t xml:space="preserve">Porcentaje de aprovechamiento de los cursos de capacitación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Mayor porcentaje de aprovechamiento de los cursos de capacitación en materia de seguridad e higiene en el trabajo. De acuerdo a lo programado. Otros Motivos:Información preliminar al Cuarto Trimestre 2020</t>
    </r>
  </si>
  <si>
    <r>
      <t xml:space="preserve">Cumplimiento de las metas de calificación de accidentes de trabajo
</t>
    </r>
    <r>
      <rPr>
        <sz val="10"/>
        <rFont val="Soberana Sans"/>
        <family val="2"/>
      </rPr>
      <t xml:space="preserve"> Causa : Tras la contingencia de COVID-19 se ha restringido tanto las actividades en las empresas así como su número de trabajadores, por lo cual se ha minimizado el riesgo y los trabajadores no han tenido accidentes de trabajo, por lo que el número de solicitudes de este punto es menor al que se tenía proyectado. Efecto: 2.09 puntos por debajo de la meta. Otros Motivos:Indicador con datos preliminares al Cuarto Trimestre 2020.</t>
    </r>
  </si>
  <si>
    <r>
      <t xml:space="preserve">Cumplimiento de las metas de calificación de enfermedades de trabajo
</t>
    </r>
    <r>
      <rPr>
        <sz val="10"/>
        <rFont val="Soberana Sans"/>
        <family val="2"/>
      </rPr>
      <t xml:space="preserve"> Causa : A la fecha no se ha presentado el número de trabajadores asegurados de empresas afiliadas previsto para reclamar la enfermedad de COVID-19, en cuanto se presenten se otorgará el servicio correspondiente. Efecto: 18.17 puntos por debajo de la meta. Otros Motivos:Información preliminar al Cuarto Trimestre 2020.</t>
    </r>
  </si>
  <si>
    <r>
      <t xml:space="preserve"> Porcentaje de Dictámenes de incapacidad permanente o defunción e invalidez autorizados a través del Módulo Electrónico de Salud en el Trabajo
</t>
    </r>
    <r>
      <rPr>
        <sz val="10"/>
        <rFont val="Soberana Sans"/>
        <family val="2"/>
      </rPr>
      <t xml:space="preserve"> Causa : Los médicos de los servicios de Salud en el Trabajo utilizan los sistemas institucionales para generar oportunamente los dictámenes de incapacidad permanente o defunción e invalidez a los trabajadores asegurados que los solicitan. Cabe destacar, que el número de dictámenes que se atendieron disminuyeron, en el caso de Riesgos de Trabajo por el cierre parcial o total de empresas (por la pandemia de COVID-19), ya que al no presentarse a trabajar los trabajadores no sufrieron principalmente incapacidades permanentes, mientras que en el caso de Invalidez, la iniciativa inicial para estos casos fue seguir otorgándoles días de incapacidad, lo anterior, con el objetivo que proteger a los trabajadores asegurados al mantenerlos en sus casas, ya que están menguados en su salud, por lo que para revisar y generar estos dictámenes, esta actividad se ha retomado poco a poco. Efecto: Cumplimiento de la meta. Otros Motivos:Información preliminar al Cuarto Trimestre 2020.</t>
    </r>
  </si>
  <si>
    <r>
      <t xml:space="preserve">Cumplimiento de las metas de dictaminación de incapacidades permanente o defunción e invalidez
</t>
    </r>
    <r>
      <rPr>
        <sz val="10"/>
        <rFont val="Soberana Sans"/>
        <family val="2"/>
      </rPr>
      <t xml:space="preserve"> Causa : Debido a las estrategias implementadas por la pandemia COVID 19 de acuerdo al semáforo epidemiológico, las citas en los Servicios de Salud en el Trabajo se restringieron, lo que condicionó la disminución en la elaboración de dictámenes tanto de Incapacidad permanente como los de invalidez. Por otro lado, debido a la reconversión hospitalaria, la atención para realizar la consulta externa de especialidades y elaboración de pruebas y estudios de gabinete se ha visto retrasada, otro factor que también ha influido en la elaboración de estos dictámenes. Efecto: 13.67 puntos por debajo de la meta inicial, cumplimiento para la meta modificada. Otros Motivos:Indicador con datos preliminares al Cuarto Trimestre 2020.</t>
    </r>
  </si>
  <si>
    <r>
      <t xml:space="preserve">Porcentaje de seguimientos realizados en empresas con programas preventivos de seguridad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por lo que los seguimientos se otorgaron en estos hospitales. Efecto: Se tiene un cumplimiento mayor a lo programado en la meta modificada. Otros Motivos:Indicador con datos preliminares correspondientes al Cuarto Trimestre 2020.</t>
    </r>
  </si>
  <si>
    <r>
      <t xml:space="preserve">Porcentaje de cumplimiento en la elaboración de estudios y programas preventivos de seguridad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Por lo que estos últimos se consideraron como actividades equivalentes. Efecto: Cumplimiento de la meta modificada. Otros Motivos:Indicador con datos preliminares a Diciembre 2020.</t>
    </r>
  </si>
  <si>
    <r>
      <t xml:space="preserve">Porcentaje de cumplimiento en la capacitación de trabajadores en seguridad y salud en el trabajo
</t>
    </r>
    <r>
      <rPr>
        <sz val="10"/>
        <rFont val="Soberana Sans"/>
        <family val="2"/>
      </rPr>
      <t xml:space="preserve"> Causa : Las actividades de los ingenieros de Seguridad en el Trabajo  programadas para el 2020, se redirigieron a la capacitación y asesorías en hospitales COVID, aplicación de protocolos y verificación del cumplimiento de los lineamientos técnicos para el retorno al trabajo en Empresas afiliadas y Centros IMSS, derivado de la contingencia sanitaria por COVID-19. Efecto: Cumplimiento de la meta modificada. Otros Motivos:Indicador con cifras preliminares al Cuarto Trimestre 2020.</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</si>
  <si>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</si>
  <si>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</si>
  <si>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</si>
  <si>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</si>
  <si>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</si>
  <si>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</si>
  <si>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</si>
  <si>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</si>
  <si>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</si>
  <si>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</si>
  <si>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</si>
  <si>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</si>
  <si>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</si>
  <si>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</si>
  <si>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</si>
  <si>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</si>
  <si>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</si>
  <si>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formados en Maestrías y Doctorados.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</si>
  <si>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</si>
  <si>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</si>
  <si>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</si>
  <si>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</si>
  <si>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</si>
  <si>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</si>
  <si>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Apoyo económico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</si>
  <si>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</si>
  <si>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</si>
  <si>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</si>
  <si>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</si>
  <si>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</si>
  <si>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</si>
  <si>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Investigadores que pertenecen al Sistema Nacional de Investigadores
</t>
    </r>
    <r>
      <rPr>
        <sz val="10"/>
        <rFont val="Soberana Sans"/>
        <family val="2"/>
      </rPr>
      <t xml:space="preserve"> Causa : La causa fue debido a las estrategias implementadas por el Instituto para mantener la capacidad de retención de los Investigadores de calidad en el IMSS, quienes por jubilaciones y renuncias, podrían minar el Capital Humano Institucional valioso para incentivar y desarrollar Investigación Científica; para ello, el Instituto promovió la participación de su personal para pertenecer - mantener su nombramiento en el Sistema Nacional de Investigadores; además, de impulsar la Investigación Clínica, fomentando que el Personal de Salud presente su solicitud de Evaluación Curricular a efecto de documentarse como Investigador Institucional. Efecto: El efecto fue que el personal IMSS solicitó ingreso - reingreso al Sistema Nacional de Investigadores (S.N.I.) y su evaluación fue favorable, logrando el cumplimiento de la meta propuesta para el periodo de reporte.  Con las estrategias implementadas para mantener y fortalecer el Capital Humano Institucional que realiza Investigación Científica y Desarrollo Tecnológico, se destacan dos hechos fundamentales, :   i) el IMSS obtuvo la permanencia en el S.N.I. de 369 de sus Investigadores; por quinto año consecutivo es la cifra anual más alta en la historia del Instituto; con ello, se  registran incrementos de +12.5% (+41),  +2.2% (+8) y +1.9% (+7) respecto a lo reportado en los ejercicios 2017, 2018 y 2019, respectivamente. (Aplicable al numerador)  ii) el IMSS incrementó a 543 el número total de Investigadores, siendo el año con el mayor número de Investigadores en la historia del Instituto;  con ello, se  registran incrementos de +11% (+54),  +8.4% (+42) y 1.1% (+6) respecto a lo reportado en los ejercicios 2017, 2018 y 2019, respectivamente. (Aplicable al denominador)  Este logro representa la consolidación de los Investigadores Institucionales reconocidos por sus aportaciones al conocimiento científico y tecnológico del más alto nivel;  éste capital humano genera publicaciones de vanguardia internacional que contribuyen en la actualización y mejora de los Procesos de Atención Médica Internacional, mismas  que  contribuyen  para mejorar la Prestación de Servicios Médicos para los Derechohabientes de nuestro Instituto. Otros Motivos:Debe considerarse que la solicitud de ingreso es individual y la evaluación de cada propuesta la efectúa una entidad externa al Instituto Mexicano del Seguro Social.  Al respecto, el pasado 6 de noviembre de 2020 se publicó en el Diario Oficial de la Federación el DECRETO por el que se reforman y derogan diversas disposiciones de la Ley de Ciencia y Tecnología. Actualmente el Sector de Ciencia y Tecnología se encuentra en espera de la emisión de la nueva  Ley General de Humanidades, Ciencias, Tecnologías e Innovación en México.</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</si>
  <si>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Journal Citation Reports que emite el índice bibliométrico denominado Factor de Impacto y Cuartiles en que se ubican las Revistas Científicas, cada año es actualizado en los meses Julio, por lo tanto, en el presente reporte ya se incluye la actualización de ésta valoración.  Se destaca que este es el cuarto año que el Instituto implementa la valuación de la calidad de los conocimientos científicos generados, mediante la identificación de la Revistas por su ubicación en los Cuartiles Q1 y Q2 incluidos en el Journal Citation Reports, por lo que, el IMSS continúa siendo pionero entre las Instituciones de Salud Mexicanas al instrumentar éste innovador sistema de evaluación. Más aún, resalta el hecho de que paulatinamente, el resto de Instituciones de Salud Mexicanas que realizan actividades de Investigación Científica y Desarrollo Tecnológico han ido adoptando este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el incremento en el número absoluto de artículos científicos publicados en Revistas con factor de impacto incluidas en los Cuartiles 1 y 2; registrando  variaciones de +41.9% (+121),  +29.7% (+94) y +17.5% (+61), respecto a lo reportado en los mismos periodos en los ejercicio 2017, 2018 y 2019, respectivamente. *Respecto al denominador,  el incremento en el número absoluto de artículos científicos publicados en Revistas con factor de impacto; registrando  variaciones de +39.9% (+230),  +25.7% (+165) y +17.8% (+122), respecto a lo reportado en los mismos periodos en los ejercicio 2017, 2018 y 2019, respectivamente. El IMSS genera publicaciones de vanguardia internacional, influyentes a nivel internacional para la áreas de conocimiento médico - científico, que coadyuvan en la actualización y mejora de los Procesos de Atención Médica Internacional, mismas  que  contribuyen  en la mejora de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2020, derivan de protocolos de investigación científica y desarrollo tecnológico que han sido desarrollados e implementados durante los ejercicios previos (2017, 2018, 2019), en su mayoría; periodo en el que la continuidad en la operación del Fideicomiso de Investigación Científica y Desarrollo Tecnológico del IMSS, denominado ¿Fondo de Investigación en Salud¿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t>
    </r>
  </si>
  <si>
    <r>
      <t xml:space="preserve">Porcentaje de Artículos Científicos publicados en revistas científicas con Factor de Impacto
</t>
    </r>
    <r>
      <rPr>
        <sz val="10"/>
        <rFont val="Soberana Sans"/>
        <family val="2"/>
      </rPr>
      <t xml:space="preserve"> Causa : La causa fue debido a que el Instituto continua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El  Journal Citation Reports que emite el índice bibliométrico denominado Factor de Impacto, que es obtenido por las Revistas Científicas, cada año es actualizado en los meses Julio, por lo tanto, en el presente reporte ya se incluye la actualización de ésta valoración.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numerador, el incremento en el número absoluto de artículos científicos publicados en Revistas con factor de impacto; registrando  variaciones de +39.9% (+230),  +25.7% (+165) y +17.8% (+122), respecto a lo reportado en los mismos periodos en los ejercicio 2017, 2018 y 2019, respectivamente. *Respecto al denominador,  la generación de artículos científicos generado por Personal Institucional ha registrando  variaciones de +21.8% (+248),  +11.8% (+143) y +7.5% (+94), respecto a lo reportado en los mismos periodos en los ejercicio 2017, 2018 y 2019, respectivamente. El IMSS genera publicaciones de vanguardia internacional que coadyuvan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2020, derivan de protocolos de investigación científica y desarrollo tecnológico que han sido desarrollados e implementados durante los ejercicios previos (2017, 2018, 2019), en su mayoria; periodo en el que la continuidad en la operación del Fideicomiso de Investigación Científica y Desarrollo Tecnológico del IMSS, denominado ¿Fondo de Investigación en Salud¿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</si>
  <si>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el Programa Institucional del Instituto Mexicano del Seguro Social 2019 ¿ 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el Instituto ajustó, a partir del ejercicio 2019, los Principales Problemas de Salud a atender integralmente en un modelo preventivo; identificando la importancia de las patologías, y agrupándolas en aquellas que concentran el 80% de los Años de Vida Saludables Perdidos. Así, las patologías quedaron agrupadas en una nueva lista que comprende: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Reproductiva, Condiciones Neonatales, y Anomalías Congénitas, 9) Desórdenes Mentales y del Comportamiento, 10) Enfermedades Neurológicas.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reporte.se destacan dos hechos: *Respecto al numerador,  el incremento en el número absoluto protocolos de investigación científica y desarrollo tecnológico aprobados en el IMSS y que están relacionados a temas prioritarios; registrando una  variación de  +4.3% (+163),  +7.1% (262) y +20% (661), respecto a lo reportado en los mismos periodos en los ejercicio 2017, 2018 y 2019, respectivamente. *Respecto al denominador,  el incremento en el número absoluto protocolos de investigación científica y desarrollo tecnológico aprobados en el IMSS; registrando una  variación de   +31.9% (+1457),  +31.6% (1449) y +17.3% (888), respecto a lo reportado en los mismos periodos en los ejercicio 2017, 2018 y 2019, respectivamente.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el hecho de que los protocolos de investigación científica y desarrollo tecnológico, para su desarrollo e implementación han requerido de la continuidad en la operación del Fideicomiso de Investigación Científica y Desarrollo Tecnológico del IMSS, denominado ¿Fondo de Investigación en Salud¿ permitió la instrumentación del Pp E004 Investigación y Desarrollo Tecnológico en Salud; lo que permite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t>
    </r>
  </si>
  <si>
    <r>
      <t xml:space="preserve">Tasa de Variación de Personal Institucional Graduado de cursos de maestría y doctorado
</t>
    </r>
    <r>
      <rPr>
        <sz val="10"/>
        <rFont val="Soberana Sans"/>
        <family val="2"/>
      </rPr>
      <t xml:space="preserve"> Causa : La causa fue debido a que el Instituto tiene la facultad que la Ley del Seguro Social otorga en la Fracción XXIV del Artículo 251 para la formación de personal en materia de Investigación Científica y Desarrollo Tecnológico; sin embargo,  derivado de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 Se procedió a suspender las capacitaciones presenciales para el personal institucional activo, a efecto de presentarse en las respectivas adscripciones para fortalecer el Capital Humano disponible para la atención de la epidemia por COVID-19. Efecto: El efecto, fue la interrupción de la capacitación y formación presencial del Personal Institucional inscrito en Instituciones Educativas para cursar Maestrías y Doctorados, lo cuál derivo en la obtención de tan solo del 51% de la meta propuesta para el ejercicio 2020. Otros Motivos:La emergencia sanitaria por COVID-19 requirió de la implementación de:  -Plan de Preparación y Respuesta Institucional ante la Epidemia por COVID-19 -Acuerdo establecido entre el Instituto y el Sindicato Nacional de Trabajadores del Seguro Social para implementar medidas para enfrentar la situación sanitaria derivada del COVID-19.  Con lo que el personal inscrito en Maestrías y Doctorados interrumpieron su formación para fortalecer el Capital Humano Institucional disponible para la atención de la Pandemis por COVID-19</t>
    </r>
  </si>
  <si>
    <r>
      <t xml:space="preserve">Tasa de variación de Protocolos de Investigación Científica y Desarrollo Tecnológico aprobados en el IMSS.
</t>
    </r>
    <r>
      <rPr>
        <sz val="10"/>
        <rFont val="Soberana Sans"/>
        <family val="2"/>
      </rPr>
      <t xml:space="preserve"> Causa : La causa de incremento en el logro obtenido respecto a la meta propuesta para el periodo de reporte, fue debido a:   i) la continuidad en la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consolidación de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Dictaminados.    iii) Durante la contingencia derivada por la atención de la COVID-19, el Instituto promovió las sesiones de los Comités Locales de Investigación en Salud bajo las recomendaciones de la Jornada Nacional de Sana Distancia y favoreciendo las sesiones efectuadas a distancia mediante medios electrónicos; estrategias que se han mantenido en fortalecimiento de la operación de los Comités referidos.  Efecto: El efecto fue el cumplimiento de la meta propuesta para éste periodo de reporte, respecto al número de Protocolos de Investigación Científica y Desarrollo Tecnológico dictaminados por  Comités Locales de Investigación en Salud.  *Se destaca el incremento en el número absoluto protocolos de investigación científica y desarrollo tecnológico aprobados en el IMSS; registrando una  variación de   +31.9% (+1457),  +31.6% (1449) y +17.3% (888), respecto a lo reportado en los mismos periodos en los ejercicio 2017, 2018 y 2019, respectivamente.  Por este motivo,  el Pp E004  realizó un  ajuste en las metas programadas para este Indicadores de la MIR en la meta que corresponde para el periodo de Enero-Diciembre del año en curso; teniendo en contexto que el Instituto reportó cifras históricas en el número de Protocolos de Investigación Científica y Desarrollo Tecnológico autorizados al cierre del 2019. (Dato que se consolidó posterior al establecimiento de las Metas para el ejercicio 2020).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el hecho de que los protocolos de investigación científica y desarrollo tecnológico, para su desarrollo e implementación han requerido de la continuidad en la operación del Fideicomiso de Investigación Científica y Desarrollo Tecnológico del IMSS, denominado ¿Fondo de Investigación en Salud¿ permitió la instrumentación del Pp E004 Investigación y Desarrollo Tecnológico en Salud; lo que permite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</si>
  <si>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La causa fue debido a que el Instituto tiene la facultad que la Ley del Seguro Social otorga en la Fracción XXIV del Artículo 251 para la formación de personal en materia de Investigación Científica y Desarrollo Tecnológico; sin embargo,  derivado de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 Se procedió a suspender las capacitaciones presenciales para el personal institucional activo, a efecto de presentarse en las respectivas adscripciones para fortalecer el Capital Humano disponible para la atención de la epidemia por COVID-19. Efecto: El efecto fue el cumplimiento de tan solo el 98% de la meta planteada para los  apoyos económicos complementarios otorgados a alumnos inscritos y vigentes en Programas Académicos de Maestría o Doctorado enlistados en el Programa Nacional de Posgrados de Calidad. Estos apoyos económicos fueron otorgados parcialmente durante el ejercicio 2020, derivado de la implementación de:  -Plan de Preparación y Respuesta Institucional ante la Epidemia por COVID-19 -Acuerdo establecido entre el Instituto y el Sindicato Nacional de Trabajadores del Seguro Social para implementar medidas para enfrentar la situación sanitaria derivada del COVID-19. Otros Motivos:La emergencia sanitaria por COVID-19 requirió de la implementación de:  -Plan de Preparación y Respuesta Institucional ante la Epidemia por COVID-19 -Acuerdo establecido entre el Instituto y el Sindicato Nacional de Trabajadores del Seguro Social para implementar medidas para enfrentar la situación sanitaria derivada del COVID-19.  Con lo que el personal inscrito en Maestrías y Doctorados interrumpieron su formación para fortalecer el capital Humano Institucional disponible para la atención de la Pandemia por COVID-19</t>
    </r>
  </si>
  <si>
    <r>
      <t xml:space="preserve">Porcentaje de Comités Locales de Investigación en Salud activos que evalúan Protocolos de Investigación Científica y Desarrollo Tecnológico.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*Se destaca el incremento en el número absoluto Comités Locales de Investigación en Salud activos en el IMSS; registrando  variaciones de   +2.1% (+2),  +4.2% (+4) y 0% (0), respecto a lo reportado en los mismos periodos en los ejercicio 2017, 2018 y 2019, respectivamente.  *Se destaca el incremento en el número absoluto Comités Locales de Investigación en Salud en el IMSS que se encuentra Registrados ante COFEPRIS;  registrando  variaciones de   +10.4% (+8),  +6.3% (+5) y +4.9% (+4), respecto a lo reportado en los mismos periodos en los ejercicio 2017, 2018 y 2019, respectivamente.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  Se destaca el hecho de que los protocolos de investigación científica y desarrollo tecnológico, para su desarrollo e implementación han requerido de la continuidad en la operación del Fideicomiso de Investigación Científica y Desarrollo Tecnológico del IMSS, denominado ¿Fondo de Investigación en Salud¿ permitió la instrumentación del Pp E004 Investigación y Desarrollo Tecnológico en Salud; lo que permite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</si>
  <si>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</si>
  <si>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</si>
  <si>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</si>
  <si>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</si>
  <si>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</si>
  <si>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</si>
  <si>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</si>
  <si>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</si>
  <si>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</si>
  <si>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</si>
  <si>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</si>
  <si>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</si>
  <si>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</si>
  <si>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</si>
  <si>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</si>
  <si>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</si>
  <si>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</si>
  <si>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trabajadores optimizada.</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</si>
  <si>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</si>
  <si>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</si>
  <si>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</si>
  <si>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</si>
  <si>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</si>
  <si>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</si>
  <si>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</si>
  <si>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</si>
  <si>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</si>
  <si>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</si>
  <si>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noviembre de 2020, la tasa de variación bianual de la población derechohabiente adscrita, respecto al periodo enero-diciembre de 2018, fue de 2.42%.   Esto como resultado de la contracción de la actividad económica y sus efectos en empleo y en el aseguramiento de sus beneficiarios. Efecto: Impacto en la cobertura de la seguridad social. Otros Motivos:De acuerdo a lo especificado en la ficha técnica correspondiente, esta información está disponible hasta fin de mes, por lo que se reporta información del periodo enero-noviembre.</t>
    </r>
  </si>
  <si>
    <r>
      <t xml:space="preserve">Tasa de variación bianual en la recaudación por ingresos obrero-patronales.
</t>
    </r>
    <r>
      <rPr>
        <sz val="10"/>
        <rFont val="Soberana Sans"/>
        <family val="2"/>
      </rPr>
      <t xml:space="preserve"> Causa : Con información al mes de diciembre de 2020, la tasa de variación bianual  en la recaudación por ingresos obrero-patronales, respecto al periodo enero-diciembre de 2018, fue de 11.71%.   Esto como resultado de la contracción de la actividad económica (y sus efectos en empleo) y la falta de liquidez de las empresas. Efecto: Impacto en la recaudación. Otros Motivos:Se reporta información preliminar del periodo enero-diciembre.</t>
    </r>
  </si>
  <si>
    <r>
      <t xml:space="preserve">Razón de la mora en días de emisión
</t>
    </r>
    <r>
      <rPr>
        <sz val="10"/>
        <rFont val="Soberana Sans"/>
        <family val="2"/>
      </rPr>
      <t xml:space="preserve"> Causa : Con información al mes de diciembre de 2020, la razón de la mora en días de emisión fue de 43.40 días.   La contracción económica y la falta de liquidez de las empresas originaron una disminución en el pago de cuotas.  Efecto: Impacto en la cartera en mora. Otros Motivos:Se reporta información preliminar del periodo enero-diciembre.</t>
    </r>
  </si>
  <si>
    <r>
      <t xml:space="preserve">Porcentaje de las cuotas obrero-patronales pagadas oportunamente.
</t>
    </r>
    <r>
      <rPr>
        <sz val="10"/>
        <rFont val="Soberana Sans"/>
        <family val="2"/>
      </rPr>
      <t xml:space="preserve"> Causa : Con información al mes de octubre de 2020, el porcentaje de las cuotas obrero-patronales pagadas oportunamente fue de 91.58%.   La contracción económica y la falta de liquidez de las empresas originaron una disminución en el pago de cuotas. Efecto: Impacto en el porcentaje de recaudación oportuna. Otros Motivos:Se reporta información preliminar del periodo enero-octubre.   De acuerdo a lo especificado en la ficha técnica correspondiente, esta información se genera dos meses después de la Emisión Mensual Anticipada, por lo que la información al mes de diciembre estará disponible hasta fines del mes de marzo.  </t>
    </r>
  </si>
  <si>
    <r>
      <t xml:space="preserve">Tasa de variación bianual en el número de asegurados trabajadores.
</t>
    </r>
    <r>
      <rPr>
        <sz val="10"/>
        <rFont val="Soberana Sans"/>
        <family val="2"/>
      </rPr>
      <t xml:space="preserve"> Causa : Con información al mes de diciembre de 2020, la tasa de variación bianual en el número de asegurados trabajadores, respecto al periodo enero-diciembre de 2018, fue de -0.28%.   Esto como resultado de la contracción de la actividad económica y sus efectos en empleo. Efecto: Impacto en el empleo formal. Otros Motivos:Se reporta información preliminar del periodo enero-diciembre.</t>
    </r>
  </si>
  <si>
    <r>
      <t xml:space="preserve">Tasa de variación bianual en el salario base asociado a asegurados trabajadores.
</t>
    </r>
    <r>
      <rPr>
        <sz val="10"/>
        <rFont val="Soberana Sans"/>
        <family val="2"/>
      </rPr>
      <t xml:space="preserve"> Causa : Con información al mes de diciembre de 2020, la tasa de variación bianual en el salario base asociado a asegurados trabajadores,  respecto al periodo enero-diciembre de 2018, fue de 14.51%.   Esto como resultado de la contracción de la actividad económica y sus efectos en empleo; lo que afectó principalmente a los trabajadores que ganan uno y dos salarios mínimos, incrementando el salario promedio de los trabajadores afiliados al Instituto. Efecto: Impacto en salario base de cotización del empleo formal. Otros Motivos:Se reporta información preliminar del periodo enero-diciembre.</t>
    </r>
  </si>
  <si>
    <r>
      <t xml:space="preserve">Porcentaje de transacciones de asignación o localización de NSS realizadas en línea (IMSS Digital).
</t>
    </r>
    <r>
      <rPr>
        <sz val="10"/>
        <rFont val="Soberana Sans"/>
        <family val="2"/>
      </rPr>
      <t xml:space="preserve"> Causa : Con información al mes de diciembre de 2020, la proporción de transacciones de asignación o localización de NSS realizadas en línea (IMSS Digital) fue de 93.99%.   Esto como resultado de la contracción de la actividad económica y sus efectos en empleo; lo que generó un incremento en las consultas de los asegurados para conocer sus derechos generados. Efecto: Impacto en los tiempos y costos que los patrones y ciudadanos invierten en realizar trámites relacionados con su afiliación. Otros Motivos:Se reporta información preliminar del periodo enero-diciembre.</t>
    </r>
  </si>
  <si>
    <r>
      <t xml:space="preserve">Porcentaje de efectividad en actos de fiscalización.
</t>
    </r>
    <r>
      <rPr>
        <sz val="10"/>
        <rFont val="Soberana Sans"/>
        <family val="2"/>
      </rPr>
      <t xml:space="preserve"> Causa : Con información al mes de diciembre de 2020, el porcentaje de efectividad en actos de fiscalización fue de 93.43%.  Efecto: Impacto en la programación y planeación de los actos de auditoria y cobro. Otros Motivos:Se reporta información preliminar del periodo enero-diciembre.</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</si>
  <si>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</si>
  <si>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</si>
  <si>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</si>
  <si>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</si>
  <si>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</si>
  <si>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</si>
  <si>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</si>
  <si>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</si>
  <si>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</si>
  <si>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</si>
  <si>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</si>
  <si>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</si>
  <si>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</si>
  <si>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</si>
  <si>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</si>
  <si>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</si>
  <si>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</si>
  <si>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</si>
  <si>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</si>
  <si>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</si>
  <si>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</si>
  <si>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</si>
  <si>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</si>
  <si>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</si>
  <si>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</si>
  <si>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</si>
  <si>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</si>
  <si>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</si>
  <si>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</si>
  <si>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</si>
  <si>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</si>
  <si>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 xml:space="preserve"> Causa : El indicador alcanzó el 114.59% de cumplimiento con respecto a la meta, sin embargo, el numerador alcanzó el 67.66% de cumplimiento, por debajo de la meta su comportamiento depende de que las madres y padres permanezcan en un empleo formal, de esta forma el servicio de guardería contribuye a la permanencia de los beneficiarios en el mercado laboral ya que pueden hacer uso del servicio de guardería en al menos 6 meses. El denominador alcanzó el 59.05% de cumplimiento también por debajo de la meta planeada. Su comportamiento también depende de múltiples factores económicos, sociales y laborales, uno de ellos es  que los beneficiarios tengan derecho al servicio de guardería. otro de los factores primordiales respecto al decremento de beneficiarios es derivado de la contingencia pandémica provocada por el virus COVID-19, afectando al mercado laboral. Efecto: La permanencia en la guardería de al menos 6 meses de las hijas(os) de las(los) trabajadoras(es) beneficiarias(os), contribuye en forma indirecta a la estabilidad en el mercado laboral. De esta manera, el que sus hijas e hijos tengan cuidado durante la jornada de trabajo contribuye a la estadía en el empleo formal, mientras que sus hijos reciben el servicio de guarderías que incluye el aseo, la alimentación, el cuidado de la salud, la educación y la recreación acorde a la edad en condiciones de igualdad, calidad, seguridad y protección adecuadas, lo que les permite contar con un desarrollo integral. Otros Motivos:</t>
    </r>
  </si>
  <si>
    <r>
      <t xml:space="preserve">Horas promedio de estadía de los (as) niños (as) en guarderías
</t>
    </r>
    <r>
      <rPr>
        <sz val="10"/>
        <rFont val="Soberana Sans"/>
        <family val="2"/>
      </rPr>
      <t xml:space="preserve"> Causa : El indicador alcanzó 98.48% de cumplimiento, por debajo de la meta planeada debido a lo siguiente:  El numerador, alcanzó el 32.26% de cumplimiento y el denominador alcanzó el 32.76 ambos por debajo de lo planeado derivado de la suspensión del servicio de guarderías a partir de marzo debido contingencia pandémica de COVID-19 y cuya reanudación de operaciones ha sido en forma paulatina permitiendo la asistencia del 25%, 50%, 75% dependiendo del semáforo epidemiológico implementado por el Gobierno Federal y Estatal,  No obstante, las horas promedio que los niños permanecen en la guardería alcanzaron las 7.24 hrs. en comparación con las 7.35 hrs. que se tenia planeado teniendo únicamente una diferencia de 1.52 puntos porcentuales. Efecto: Los menores inscritos que asisten y permanecen el mayor numero de horas a la guardería se benefician de los programas educativos y alimenticios favoreciendo su desarrollo integral. Otros Motivos:</t>
    </r>
  </si>
  <si>
    <r>
      <t xml:space="preserve">Tasa de variación de los lugares para el otorgamiento del servicio de guardería
</t>
    </r>
    <r>
      <rPr>
        <sz val="10"/>
        <rFont val="Soberana Sans"/>
        <family val="2"/>
      </rPr>
      <t xml:space="preserve"> Causa : El indicador alcanzó el 99.72% de cumplimiento con respecto a la meta ajustada, debido a lo siguiente:  a diciembre  2019 el IMSS contaba con 254,339 lugares para proporcionar el servicio de guarderías, a diciembre 2020 el se conto con 253,836 observándose un decremento de 503 lugares derivado a que durante 2020 solo abrieron 3 nueva guarderías con 430 lugares, 29 ampliaron su capacidad instalada con 969 nuevo lugares, sin embargo  12 guarderías cerraron con 1,806 lugares, y 3 guarderías decrementaron en 96 lugares. ocasionando que este año no se cumpliera con la meta con una diferencia de 0.28 puntos porcentuales Efecto: La meta central para el servicio de guardería ha sido el crecimiento de la capacidad instalada, sin embargo, este año se tuvo una tasa de variación de lugares negativa decrementando la capacidad instalada en 503 lugares, durante 2020 Otros Motivos:</t>
    </r>
  </si>
  <si>
    <r>
      <t xml:space="preserve">Porcentaje de asistencia promedio diario
</t>
    </r>
    <r>
      <rPr>
        <sz val="10"/>
        <rFont val="Soberana Sans"/>
        <family val="2"/>
      </rPr>
      <t xml:space="preserve"> Causa : El indicador alcanzó 31.25% de cumplimiento, debido a la apertura paulatina de las guarderías al 30 de diciembre, están en operación 1,414 guarderías en los estados de: Aguascalientes, Baja California, Baja California Sur, Coahuila, Colima, Chiapas, Chihuahua, Durango, Guanajuato, Jalisco,  Edo Mex. Oriente, Edo. Mex Poniente, Michoacán, Morelos, Nayarit, Oaxaca, Querétaro,  Quintana Roo, San Luis Potosí,  Sinaloa, Tabasco, Tamaulipas, Tlaxcala, Veracruz Norte, Veracruz Sur, Yucatán  y Zacatecas, con el 25%, 50% y 75% de su capacidad dependiendo del semáforo epidemiológico, las demás permanecen cerradas por la contingencia pandémica del virus COVID-19.  Efecto: El cumplimiento del indicador aún queda por debajo de la meta, conforme reinicien actividades las guarderías que aún se encuentran suspendidas, se verá reflejado en el aumento de cumplimiento Otros Motivos:</t>
    </r>
  </si>
  <si>
    <r>
      <t xml:space="preserve">Porcentaje de cobertura de la demanda del servicio de guardería
</t>
    </r>
    <r>
      <rPr>
        <sz val="10"/>
        <rFont val="Soberana Sans"/>
        <family val="2"/>
      </rPr>
      <t xml:space="preserve"> Causa : El indicador alcanzó 101.83 de cumplimiento, superando la meta planeada debido a lo siguiente:  La variable, número de lugares instalados alcanzó el 99.94% de cumplimiento respecto a la meta planeada derivado a que durante el periodo de enero a diciembre se han cerrado 12 guarderías dando un total de 1,806 lugares debido a diversos motivos, ya sea incumplimiento de las normas de seguridad o porque los proveedores manifestaron no continuar con el servicio. La variable de la demanda potencial alcanzó 98.14% de cumplimiento. Se debe tomar en consideración que la emisión de los certificados de maternidad con los cuales se calcula la demanda potencial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capacidad instalada esperada para proporcionar el servicio de guardería a los derechohabientes. Otros Motivos:</t>
    </r>
  </si>
  <si>
    <r>
      <t xml:space="preserve">Porcentaje de cumplimiento en la calidad del servicio
</t>
    </r>
    <r>
      <rPr>
        <sz val="10"/>
        <rFont val="Soberana Sans"/>
        <family val="2"/>
      </rPr>
      <t xml:space="preserve"> Causa : En el periodo octubre-diciembre el indicador alcanzó el 65.20% de cumplimiento por debajo de la meta planeada, es importante resaltar que el cumplimiento obedece a la contingencia pandémica de COVID-19 así como en seguimiento a las acciones que el Instituto ha implementado al respecto, por lo que los resultados deben ser referenciales. Al cierre de 2020, 10 OOAD no habían reiniciado operaciones ni reportado supervisiones. Efecto: Una vez que los OOAD restantes reinicien operaciones se dará seguimiento al cumplimiento del Programa Anual de Trabajo de Supervisión. Otros Motivos:</t>
    </r>
  </si>
  <si>
    <r>
      <t xml:space="preserve">Porcentaje de satisfacción de los usuarios del servicio de guardería
</t>
    </r>
    <r>
      <rPr>
        <sz val="10"/>
        <rFont val="Soberana Sans"/>
        <family val="2"/>
      </rPr>
      <t xml:space="preserve"> Causa : Derivado de la contingencia pandémica de COVID-19, así como en seguimiento a las acciones que el Instituto ha implementado al respecto, el periodo de aplicación se realizará a partir de la reanudación de actividades. Efecto: Al no contar con la aplicación de las encuestas, no se puede determinar el cumplimiento del indicador. Otros Motivos:</t>
    </r>
  </si>
  <si>
    <r>
      <t xml:space="preserve">Porcentaje de ocupación en guarderías
</t>
    </r>
    <r>
      <rPr>
        <sz val="10"/>
        <rFont val="Soberana Sans"/>
        <family val="2"/>
      </rPr>
      <t xml:space="preserve"> Causa : El indicador alcanzó el 83.37% de cumplimiento, debido a lo siguiente:  la variable de número de niños inscritos alcanzó el 83.32% de cumplimiento, derivado de la baja de inscripciones por la contingencia pandémica del virus COVID-19.  La variable, número de lugares instalados alcanzó el 99.94% de cumplimiento respecto a la meta planeada derivado a que durante el periodo de enero a diciembre se han cerrado 12 guarderías dando un total de 1,806 lugares debido a diversos motivos, ya sea incumplimiento de las normas de seguridad o porque los proveedores manifestaron no continuar con el servicio.   Efecto: Se atiende a un menor numero de niños, ocasionado por la contingencia pandémica del virus COVID-19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</si>
  <si>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</si>
  <si>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</si>
  <si>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</si>
  <si>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</si>
  <si>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</si>
  <si>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</si>
  <si>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</si>
  <si>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</si>
  <si>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</si>
  <si>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</si>
  <si>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</si>
  <si>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</si>
  <si>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</si>
  <si>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</si>
  <si>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</si>
  <si>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B Complicaciones obstétricas y perinatales disminuidas</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</si>
  <si>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</si>
  <si>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</si>
  <si>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</si>
  <si>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</si>
  <si>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C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</si>
  <si>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</si>
  <si>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</si>
  <si>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D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</si>
  <si>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</si>
  <si>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(Total de consultas de especialidad otorgadas a los 20 días hábiles o menos en el trimestre t / Total de consultas otorgadas en el trimestre t)</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</si>
  <si>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</si>
  <si>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</si>
  <si>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cirugías electivas no concertadas a los 20 días hábiles o menos en el trimestre t / Total de cirugías realizadas en el trimestre t)</t>
  </si>
  <si>
    <t>E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</si>
  <si>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</si>
  <si>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</si>
  <si>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</si>
  <si>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 1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</si>
  <si>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</si>
  <si>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</si>
  <si>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</si>
  <si>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A 2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</si>
  <si>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</si>
  <si>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</si>
  <si>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</si>
  <si>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</si>
  <si>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B 3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</si>
  <si>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</si>
  <si>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</si>
  <si>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</si>
  <si>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</si>
  <si>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Consulta</t>
  </si>
  <si>
    <t>C 4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</si>
  <si>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</si>
  <si>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</si>
  <si>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D 5 Programación de atención médica y quirúrgica en Unidades Médicas de Alta Especialidad.</t>
  </si>
  <si>
    <r>
      <t xml:space="preserve">Total de consultas de  primera vez otorgadas en Unidades Médicas de Alta Especialidad    </t>
    </r>
    <r>
      <rPr>
        <i/>
        <sz val="10"/>
        <color indexed="30"/>
        <rFont val="Soberana Sans"/>
      </rPr>
      <t xml:space="preserve">
</t>
    </r>
  </si>
  <si>
    <t>Promedio de consultas de especialidad por hora/médico en Unidades Médicas de Alta Especialidad en el trimestre t</t>
  </si>
  <si>
    <r>
      <t xml:space="preserve">Total de cirugías electivas programadas en Unidades Médicas de Alta Especialidad    </t>
    </r>
    <r>
      <rPr>
        <i/>
        <sz val="10"/>
        <color indexed="30"/>
        <rFont val="Soberana Sans"/>
      </rPr>
      <t xml:space="preserve">
</t>
    </r>
  </si>
  <si>
    <t xml:space="preserve">Promedio de cirugía efectiva por sala quirúrgica en Unidades Médicas de Alta Especialidad en el trimestre t  </t>
  </si>
  <si>
    <t>Cirugías</t>
  </si>
  <si>
    <t>E 6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</si>
  <si>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</si>
  <si>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</si>
  <si>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r>
      <t xml:space="preserve">Esperanza de Vida al Nacer
</t>
    </r>
    <r>
      <rPr>
        <sz val="10"/>
        <rFont val="Soberana Sans"/>
        <family val="2"/>
      </rPr>
      <t xml:space="preserve"> Causa : Para este ciclo se observó una diferencia entre la meta alcanzada (79.12) y la meta esperada (78.70) de +0.42 años de esperanza de vida al nacer. Dicha diferencia puede explicarse por una disminución en la mortalidad en los derechohabientes del IMSS, lo cual se ha observado en los últimos años.   El aumento de la esperanza de vida por encima de la meta esperada refleja el impacto de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t>
    </r>
  </si>
  <si>
    <r>
      <t xml:space="preserve">Tasa de incidencia de enfermedades crónico degenerativas seleccionadas en derechohabientes del IMSS
</t>
    </r>
    <r>
      <rPr>
        <sz val="10"/>
        <rFont val="Soberana Sans"/>
        <family val="2"/>
      </rPr>
      <t xml:space="preserve"> Causa : Con cumplimiento del 93.33% de la meta propuesta, el decremento en la tasa de Enfermedades crónicas degenerativas seleccionadas en derechohabientes del IMSS, con respecto a los años previos se debe a que de los padecimientos incluidos en el indicador, en términos absolutos disminuyeron los casos con diagnóstico de primera vez. Así mismo, secundario a la pandemia COVID-19 hubo una disminución en la afluencia de consulta externa en los servicios de Medicina Familiar y Especialidades. Efecto: Decremento en el número de casos detectados de padecimientos con programas de detección que realizan búsqueda intencionada (neoplasias malignas, enfermedades cardiovasculares y diabetes mellitus). Otros Motivos:El efecto de las acciones de promoción, prevención y detección se vio mermado por la  disminución en la afluencia de derechohabientes a las unidades médicas secundario a la contingencia por COVID-19 así como por las medidas establecidas para disminuir contagios en las unidades de atención médicas.</t>
    </r>
  </si>
  <si>
    <r>
      <t xml:space="preserve">Porcentaje de pacientes en control adecuado de Hipertensión Arterial Sistémica en Medicina Familiar                  
</t>
    </r>
    <r>
      <rPr>
        <sz val="10"/>
        <rFont val="Soberana Sans"/>
        <family val="2"/>
      </rPr>
      <t xml:space="preserve"> Causa : El comportamiento del indicador en el cuarto trimestre del 2020, fue menor a la meta establecida, debido a que los pacientes con diagnóstico de Hipertensión Arterial en las Unidades de Medicina Familiar (UMF), disminuyo su asistencia en respuesta de la presencia del virus de COVID-19, toda vez que se fortalecieron programas como el de la  Receta Resurtible, previendo que en las salas de espera este grupo de pacientes vulnerables, no tengan riesgo de contagio y que durante 3 meses no se interrumpa el tratamiento farmacológico, con esto se cumple con la continuidad del control de la enfermedad. Efecto: En las Unidades de Medicina Familiar (UMF), durante la pandemia del virus de COVID-19, se continúa brindando a los pacientes con diagnóstico de Hipertensión Arterial con asitencia subsecuente su tratamiento farmacológico de forma permanente con el propósito de mantener el control de esta enfermedad, para evitar la presencia de complicaciones a corto plazo. Otros Motivos:Información con base al comportamiento de enero-noviembre 2020, con el cual se estimó el mes de diciembre. </t>
    </r>
  </si>
  <si>
    <r>
      <t xml:space="preserve">Porcentaje de pacientes con Diabetes mellitus tipo 2 en control adecuado de glucemia en  ayuno (70 -130 mg/dl)         
</t>
    </r>
    <r>
      <rPr>
        <sz val="10"/>
        <rFont val="Soberana Sans"/>
        <family val="2"/>
      </rPr>
      <t xml:space="preserve"> Causa : Durante el cuarto trimestre de 2020, el indicador se comportó menor a la meta esperada establecida, a causa de la menor afluencia de pacientes con diagnóstico de Diabetes Mellitus tipo 2, como reflejo de la pandemia del virus de COVID-19, por lo fue necesario dar mayor difusión al programa de expedición de la Receta Resurtible, con el propósito de mantener la continuidad del tratamiento farmacológico de estos pacientes, los cuales están catalogados como pacientes vulnerables de riesgo para la transmisión del virus COVID-19, de esta forma en las Unidades Médicas de Medicina Familiar (UMF) las salas de espera tuvieron menor asistencia de derechohabientes con enfermedades crónicas.  Efecto: En las Unidades de Medicina Familiar del IMSS, se continúa otorgando el tratamiento farmacológico para el control de los pacientes con Diabetes Mellitus que acuden de forma subsecuente, aun con la presencia de la pandemia del virus de COVID-19, con el propósito de mantener el control de esta enfermedad, para evitar la presencia de complicaciones a corto plazo Otros Motivos:Información con base al comportamiento de enero-noviembre 2020, con el cual se estimó el mes de diciembre. </t>
    </r>
  </si>
  <si>
    <r>
      <t xml:space="preserve">Porcentaje de mujeres con preeclampsia - eclampsia
</t>
    </r>
    <r>
      <rPr>
        <sz val="10"/>
        <rFont val="Soberana Sans"/>
        <family val="2"/>
      </rPr>
      <t xml:space="preserve"> Causa : Con el incremento en la calidad y seguridad de la atención materna aumenta la oportunidad y certeza en el diagnóstico y tratamiento; tal como el fortalecimiento en el registro del diagnostico en las fuentes primarias que nutren el sistema de información y la validación en la construcción del indicador; no obstante los cambios en el sistema de información a partir del mes de febrero provocaron un desfase muy grande en el registro y la captura de los egresos hospitalarios, que lamentablemente secundario a la situación actual del país y sumado a que  el proceso de captura de información de muchos hospitales aun no se concreta,  el porcentaje de preeclampsia - eclampsia, se mantiene en 10.3 en el periodo enero a octubre 2020(cifra preliminar). La situación de salud publica en el país específicamente con respecto a la epidemia por COVID 19 genero en el IMSS una estrategia de "Reconversión de Hospitales" lo cual propició que la atención obstétrica se derivara a otros hospitales, por lo que la captura de la información aun esta en proceso. El indicador permanece dentro de la meta en el rango 5 a 12%, rango descrito para países emergentes en la bibliografía nacional e internacional, considerando  las circunstancias como etiología aun desconocida a pesar de los avances científicos, epidemia en curso y cambios en los sistemas de información. Efecto: El desarrollo de nuevas estrategias y las acciones previamente implementadas permiten mejorar la oportunidad en la identificación de los factores de riesgo para desencadenar preeclampsia-eclampsia en mujeres embarazadas. Iniciar tratamiento preventivo para retrasar su aparición y, en su caso el diagnóstico y tratamiento temprano para evitar mayor morbilidad o mortalidad materna por esta causa. Aun esperamos modificación en el porcentaje final por circunstancias de salud que vive el país en el momento actual. Otros Motivos:Información del período enero-octubre 2020, última disponible en la DIS/IMSS.</t>
    </r>
  </si>
  <si>
    <r>
      <t xml:space="preserve">Proporción de recién nacidos con prematurez
</t>
    </r>
    <r>
      <rPr>
        <sz val="10"/>
        <rFont val="Soberana Sans"/>
        <family val="2"/>
      </rPr>
      <t xml:space="preserve"> Causa : El aumento de la prematurez en el mundo y  en el IMSS es la causa más frecuente de morbilidad y mortalidad neonatal, sus causas más frecuentes  son:  a) La decisión de las mujeres de postergar su primer embarazo  hasta después de los 34 años, hecho que actualmente es mas frecuente y se pueden encontrar mujeres no solo con edad avanzada para la fertilidad, también con enfermedades crónicas preexistentes  como diabetes, hipertensión, enfermedades autoinmunes, cardiacas, obesidad, etc. b) Las infecciones del tracto urinario que pueden originar ruptura prematura de membranas la cual es una complicación relacionada de forma directa con el embarazo. c) El aumento en el riesgo de parto pretérmino y prematurez secundario a la presencia  de  factores de riesgo para desencadenar preclampsia-eclampsia.  d) El rápido desarrollo de  tecnologías para la reproducción asistida que origina el aumento de mujeres con embarazos múltiples  que desencadenan frecuentemente partos con recién nacidos prematuros. e) Inconsistencias en el registro de recién nacidos, las semanas de gestación y el peso al nacer. f) Y actualmente la necesidad imperiosa de interrumpir el embarazo debido a problemas respiratorios maternos por COVID 19 Por lo anterior se implementara la línea de acción "Contención del Parto Pretérmino" para de disminuir el número de recién nacidos prematuros a mediano y largo plazo. Supervisión y evaluación del registro de recién nacidos en las fuentes primarias." Efecto: Las causas señaladas son factores de riesgo para el nacimiento de niños prematuros, algunos modificables por detección temprana y tratamiento oportuno. Otros no modificables, sobre todo  enfermedades crónico-degenerativas, en las que la vigilancia y el apego al tratamiento farmacológico y no farmacológico, juegan un papel preponderante. Otros Motivos:La OMS ha publicado que en los países de ingresos bajos la media de niños que nacen antes de tiempo es de 12%, frente al 9% en los países de ingresos más altos. Los datos corresponden al periodo enero-octubre 2020,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</si>
  <si>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Reconversión hospitalaria por la Pandemia COVID-19 de unidades de segundo y tercer nivel de atención, diferimientos de cirugías programadas, así como la Implementación del Programa Institucional de Prevención y Control de Infecciones Asociadas a la Atención de la Salud (IAAS) y Fortalecimiento de la Vigilancia Epidemiológica en la vigilancia, prevención y control de las infecciones asociadas a la atención de la salud, así como el incremento de higiene de manos.   Efecto: Mejora en la notificación, identificación y registro de las IAAS en la plataforma en línea  de IAAS (infecciones asociadas a la atención de la salud), e implementación de los lineamientos de reconversión hospitalaria para la atención de pacientes con la COVID-19 que ha impactado en la disminución de las IAAS. Otros Motivos:Posible efecto derivado de la contingencia por COVID-19 que genero mayor ocupación hospitalaria por este padecimiento, se implementaron estrategias de prevención de infecciones entre el personal de salud, como el, fortalecimiento de las precauciones estándar y por mecanismo de transmisión y un incremento en la higiene de manos. </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</si>
  <si>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Este indicador se encuentra  7.25 puntos porcentuales por abajo de la meta  esperada, si bien la consulta se suspendió de manera paulatina ante la máxima reconversión hospitalaria   hay algunas especialidades esenciales como  Nefrología, Hematología, Obstetricia, Oncología Médica y la consulta de HIV, cabe mencionar que algunos pacientes cancelaron su consulta ante el temor de ser  contagiados, por la contingencia no se alcanza la meta esperada.  Efecto: Una vez que se retorne a la normalidad es muy probable que  las agendas de la consulta externa  se saturen lo que influirá de manera negativa en este indicador. Otros Motivos:La información oficial es proporcionada por la División de Información en Salud, corresponden a los meses de enero a noviembre.</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</si>
  <si>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Se obtuvo 15.9 puntos porcentuales menos a la meta comprometida, se suspendieron las cirugías programadas lo que afecto de manera negativa este indicador, ante la máxima reconversión que sufrieron los hospitales y que afecto a unidades que no se habían considerado en un inicio para la atención de pacientes con COVID-19. Efecto: Este indicador refleja la atención quirúrgica oportuna para el tratamiento de padecimientos de resolución quirúrgica y  repercute  en la disminución de la   morbilidad  y mortalidad de  los derechohabientes.  Al diferir las cirugías programadas  el indicador se vera afectado de manera negativa, por cuestiones de emergencia mundial se ha dado prioridad a los pacientes con patología por COVID 19. Otros Motivos:Los datos  oficiales corresponden a los meses de enero a noviembre  proporcionada por la División de Información en Salud.</t>
    </r>
  </si>
  <si>
    <r>
      <t xml:space="preserve">    Porcentaje de pacientes con estancia prolongada (mayor de12 horas) en el área de observación del servicio de urgencias en unidades de segundo nivel    
</t>
    </r>
    <r>
      <rPr>
        <sz val="10"/>
        <rFont val="Soberana Sans"/>
        <family val="2"/>
      </rPr>
      <t xml:space="preserve"> Causa : Deficiente supervisión directiva. Déficit de recursos humanos. Infraestructura e insumos insuficientes para la demanda actual de atención. Déficit en el número de camas hospitalarias. No existen criterios de atención a padecimientos de mayor demanda que sean homologados (rutas críticas). Retraso en la realización de interconsultas y estudios auxiliares de diagnóstico. Efecto: Retraso en la atención de pacientes con urgencia real. Mala imagen institucional. Insatisfacción de los usuarios. Tiempos de espera prolongados.  Saturación de las áreas de observación del servicio de urgencias. Otros Motivos:No se forman los suficientes médicos especialistas en urgencias que el instituto necesita. Derivado de la contingencia por pandemia de COVID-19, aún no se puede establecer la dirección del indicador, se toma como referencia el parámetro del año anterior, actualmente dicho reporte solo se registra hasta el mes de octubre de 2020,se  se ajustará avance a medida que la normativa responsable (División de Información en Salud) publique sus resultado en fuentes institucionales oficiales DIS/IMSS. Derivado de la contingencia por pandemia de COVID-19, durante prácticamente todo el año 2019, no se pudo establecer la dirección del indicador de forma definitiva, por lo que se toma como referencia el parámetro del año anterior, al compararlo puede evidenciarse una diferencia significativa, es preciso mencionar reporte solo se registra el avance del indicador hasta el mes de octubre de 2020 al momento de enviar el reporte, de forma sistemática se ajustará avance a medida que: 1-La normativa responsable (División de Información en Salud) publique sus resultados en fuentes institucionales oficiales DIS/IMSS. 2-La máxima reconversión de los Hospitales por rebrote de la pandemia de COVID-19 permita realizar la medición adecuada de este indicador, ya que los hospitales 100% COVID usan toda su infraestructura para atender exclusivamente a pacientes enfermos por COVID-19. incluyendo sus áreas de urgencias. </t>
    </r>
  </si>
  <si>
    <r>
      <t xml:space="preserve">Porcentaje de surtimiento de recetas médicas
</t>
    </r>
    <r>
      <rPr>
        <sz val="10"/>
        <rFont val="Soberana Sans"/>
        <family val="2"/>
      </rPr>
      <t xml:space="preserve"> Causa : El nivel de atención de recetas de medicamentos del cuarto trimestre de 2020 muestra una disminución en -2.67%, respecto a la meta pronosticada para el periodo. Lo anterior, derivado de la epidemia por el virus SARS-CoV2 (COVID-19), lo cual ha representado un desafío durante el ejercicio 2020, toda vez que la demanda de insumos para la salud se ha incrementado de manera exponencial, lo que ha afectado a la industria farmacéutica. Efecto: De manera estratégica y para contener situaciones que pongan en riesgo la continuidad de los tratamientos, se realizaron actividades en materia de abasto con sustento en la normatividad institucional vigente, para el manejo y administración de almacenes y farmacias del Instituto, entre las que se destacan, autorización de compra local mediante el Portal de Autorización de Compras (PAC), para claves desiertas o con incumplimiento de la proveeduría; Seguimiento a las solicitudes de autorización de compras locales en claves criticas o con necesidades prioritarias; Seguimiento al estatus de la contratación a de fin de implementar acciones preventivas que eviten períodos de desabasto.  Otros Motivos:Con fundamento en lo establecido en el artículo 13, fracción IX, último párrafo del Decreto del Presupuesto de Egresos de la Federación para el ejercicio fiscal 2020, así como el artículo 31 fracción XXVI de la Ley Orgánica de la Administración Pública Federal de 2018, las cuales facultan a la SHCP para consolidar compras, en todos los mercados de bienes y servicios.</t>
    </r>
  </si>
  <si>
    <r>
      <t xml:space="preserve">Pacientes subsecuentes con diagnóstico de Diabetes Mellitus tipo 2         
</t>
    </r>
    <r>
      <rPr>
        <sz val="10"/>
        <rFont val="Soberana Sans"/>
        <family val="2"/>
      </rPr>
      <t xml:space="preserve"> Causa : Durante el cuarto trimestre de 2020, se pudo observar que el número de paciente subsecuentes con Diabetes Mellitus que acudieron a las Unidades Médicas de Medicina Familiar (UMF) para su tratamiento, fue menor al cuarto trimestre del año anterior; lo anterior como causa de la presencia del virus de COVID-19 en nuestro país, por lo que se reforzaron las actividades de expedición de la Receta Resurtible, para evitar que los pacientes con Diabetes Mellitus que son catalogados como grupo vulnerable de riesgo de contagio, durante 3 meses no acudan a consulta, por lo que solo se les otorgo su medicamento con el propósito de no perder la continuidad del tratamiento. Efecto: A pesar de la presencia de pandemia del virus de COVID-19, se continua otorgando a los pacientes que tienen diagnóstico de Diabetes Mellitus el tratamiento farmacológico para el control de esta enfermedad, que acuden de manera subsecuente a las Unidades de Medicina Familiar.  Otros Motivos:Información con base al comportamiento de enero-noviembre 2020, con el cual se estimó el mes de diciembre. </t>
    </r>
  </si>
  <si>
    <r>
      <t xml:space="preserve">Pacientes con diagnóstico de Hipertensión Arterial Sistémica que acuden de manera subsecuente a la consulta de Medicina Familiar                 
</t>
    </r>
    <r>
      <rPr>
        <sz val="10"/>
        <rFont val="Soberana Sans"/>
        <family val="2"/>
      </rPr>
      <t xml:space="preserve"> Causa : El comportamiento observado, en el cuarto trimestre de 2020, en el número de pacientes con Hipertensión Arterial que acudieron mensualmente para continuar con el control de la enfermedad fue menor a lo esperado, debido al comportamiento de la pandemia del virus de COVID-19, ya que se realizaron acciones específicas para prevenir en este grupo vulnerable el riesgo de contagio en las salas de espera, como es el caso del  uso de la Receta Resurtible implementada en las Unidades Médicas de Primer Nivel, de manera que el paciente que clínicamente se identifica controlado, se le proporcione su tratamiento farmacológico por el periodo de 3 meses, lo que repercute con disminución de la asistencia de este grupo de personas. Efecto: Mantener brindando atención de manera continua para el cumplimiento del tratamiento farmacológico en el control de los pacientes que tienen el diagnóstico de Hipertensión Arterial que asisten de manera subsecuente a las Unidades de Medicina Familiar (UMF), a pesar de la pandemia de COVID-19. Otros Motivos:Información con base al comportamiento de enero-noviembre 2020, con el cual se estimó el mes de diciembre. </t>
    </r>
  </si>
  <si>
    <r>
      <t xml:space="preserve">Oportunidad de inicio de la vigilancia prenatal    
</t>
    </r>
    <r>
      <rPr>
        <sz val="10"/>
        <rFont val="Soberana Sans"/>
        <family val="2"/>
      </rPr>
      <t xml:space="preserve"> Causa : Información al mes de noviembre de 2020.                                                                                                       La oportunidad de inicio de la vigilancia prenatal durante el primer trimestre de gestación, resultó en 48.7%. Conforme al Manual Metodológico de Indicadores Médicos 2019-2024 del IMSS se considera con un desempeño bajo, ya que se interpreta que solamente 4 a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</si>
  <si>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Informacion al mes de noviembre de 2020.                                                                                                                                                   El promedio de atenciones prenatales por embarazada resultó 5.9, por abajo de la meta establecida para el periodo (7.0). Conforme al Manual Metodológico de Indicadores Médicos 2019-2024 del IMSS, se considera con un desempeño medio, ya que se traduce que cada embarazada  acude menos a consulta de vigilancia prenatal en promedio de 5 a 6 ocasiones a su Unidad de Medicina Familiar.  Efecto: Se propicia que la embarazada asista a la vigilancia prenatal en forma periódica, lo cual contribuye a la detección oportuna de signos y síntomas que pudieran complicar el embarazo.  Otros Motivos:El logro de este indicador no se alcanzó debido a la contingencia por COVID-19, ya que como medida preventiva para evitar el contagio en mujeres embarazadas (población vulnerable) se  solicitó que no acudieran a consulta, salvo en caso de emergencia obstétrica.</t>
    </r>
  </si>
  <si>
    <r>
      <t xml:space="preserve">Eficacia del Proceso del Control de Ambientes Físicos
</t>
    </r>
    <r>
      <rPr>
        <sz val="10"/>
        <rFont val="Soberana Sans"/>
        <family val="2"/>
      </rPr>
      <t xml:space="preserve"> Causa : Se registró un avance de 87.13 en el periodo de octubre-noviembre de 2020, por lo que se alcanzó un cumplimiento de 87.13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</si>
  <si>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r>
      <t xml:space="preserve">Total de consultas de  primera vez otorgadas en Unidades Médicas de Alta Especialidad    
</t>
    </r>
    <r>
      <rPr>
        <sz val="10"/>
        <rFont val="Soberana Sans"/>
        <family val="2"/>
      </rPr>
      <t xml:space="preserve"> Causa : La información que se reporta corresponde a los meses comprendidos de enero a noviembre lo que representa 38.55% menos de la meta comprometida. Como parte de las medidas de seguridad para los derechohabientes y ante la máxima reconversión hospitalaria  por la  pandemia de COVID -19, la consulta externa se suspendió de manera paulatina, solo algunas especialidades como Hematología, Nefrología, Oncología Médica, Obstetricia y la consulta de HIV  dieron atención, lo que afectó a este indicador. De acuerdo a la semaforización de los estados la consulta externa  reanudara la atención de los derechohabientes. Efecto: El diferir la consulta externa en las UMAE afectara de manera negativa el desempeño de este indicador, al igual que la atención de los derechohabientes, estos factores externos no se pueden controlar  y escapan de nuestro ámbito de competencia a nivel nacional. Otros Motivos:La información  oficial corresponde a los meses de enero a noviembre, proporcionada por la División de Información en Salud.</t>
    </r>
  </si>
  <si>
    <r>
      <t xml:space="preserve">Total de cirugías electivas programadas en Unidades Médicas de Alta Especialidad    
</t>
    </r>
    <r>
      <rPr>
        <sz val="10"/>
        <rFont val="Soberana Sans"/>
        <family val="2"/>
      </rPr>
      <t xml:space="preserve"> Causa : Durante este trimestre se alcanzo el 47.97% de la meta comprometida,  este descenso esta  justificado por  la pandemia secundaria a  COVID 19, se suspendieron cirugías programadas en unidades que sufrieron reconversión, con el objetivo de evitar contagios en los  derechohabientes y del equipo quirúrgico que participa en el evento. Ante la máxima reconversión hospitalaria solo se realizan las cirugías urgentes que ponen en peligro la vida, la reactivación  de los  procesos quirúrgicos será de acuerdo al semáforo epidemiológico de cada entidad y del comportamiento en los próximos meses de la enfermedad por virus SARS-CoV-2.  Efecto: El aplazar las cirugías programadas ante la contingencia sanitaria impactara en la salud de  los pacientes, sin embargo por los casos en ascenso y la máxima reconversión hospitalaria  dado el aumento de pacientes con COVID-19 se decidió solo realizar cirugías urgentes. Aunque se obtenga la información de los meses de noviembre a diciembre es muy probable que no se alcance la meta.  Se cuenta ya  con un plan Institucional para la reactivación de los servicios de salud que va en relación a la semaforización de los estados. Otros Motivos:La información emitida por la División de Información en Salud es preliminar y comprende los meses de  enero a octubre  de 2020.</t>
    </r>
  </si>
  <si>
    <r>
      <t xml:space="preserve">Índice consultas de urgencias por 1000 derechohabientes en unidades de segundo nivel    
</t>
    </r>
    <r>
      <rPr>
        <sz val="10"/>
        <rFont val="Soberana Sans"/>
        <family val="2"/>
      </rPr>
      <t xml:space="preserve"> Causa : Deacuerdo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 (UNIFILA) así como incremento de pacientes atendidos en atención médica continua del primer nivel de atención. Efecto: Recurso humano desaprovechado. Infraestructura y recursos materiales sin uso eficiente. Otros Motivos:Mejor capacidad resolutiva en el primer nivel de atención. Derivado de la contingencia por pandemia de COVID-19, aún no se puede establecer la dirección del indicador, motivo por el cual como referencia se toma el parámetro del año anterior, actualmente dicho reporte solo se registra hasta el mes de octubre de 2020,se  se ajustará avance a medida que la normativa responsable (División de Información en Salud) publique sus resultado en fuentes institucionales oficiales DIS/IMSS.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</si>
  <si>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</si>
  <si>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</si>
  <si>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</si>
  <si>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</si>
  <si>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</si>
  <si>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</si>
  <si>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</si>
  <si>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</si>
  <si>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</si>
  <si>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N/A</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</si>
  <si>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</si>
  <si>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</si>
  <si>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</si>
  <si>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</si>
  <si>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</si>
  <si>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año t/ Calificación de satisfacción con la vida declarada por NO afiliados IMSS en el año t)-1 *100</t>
  </si>
  <si>
    <t>Variación porcentual</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</si>
  <si>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</si>
  <si>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</si>
  <si>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</si>
  <si>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</si>
  <si>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</si>
  <si>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</si>
  <si>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</si>
  <si>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C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</si>
  <si>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</si>
  <si>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</si>
  <si>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</si>
  <si>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</si>
  <si>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</si>
  <si>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</si>
  <si>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</si>
  <si>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</si>
  <si>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</si>
  <si>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</si>
  <si>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</si>
  <si>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</si>
  <si>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</si>
  <si>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</si>
  <si>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</si>
  <si>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</si>
  <si>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</si>
  <si>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</si>
  <si>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</si>
  <si>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</si>
  <si>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Visita</t>
  </si>
  <si>
    <t>Gestión-Eficacia-Cuatrimestral</t>
  </si>
  <si>
    <t>B 7 Promoción y difusión de servicios funerarios</t>
  </si>
  <si>
    <r>
      <t>Tasa de 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</si>
  <si>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-1 ]* 100</t>
  </si>
  <si>
    <t>C 8 Promoción de servicios de los Centros Vacacionales IMSS</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</si>
  <si>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</si>
  <si>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</si>
  <si>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Usuario</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</si>
  <si>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</si>
  <si>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</si>
  <si>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 xml:space="preserve">Proporción de personas con acceso a seguridad social que tienen acceso a servicios de salud por afiliación al IMSS.
</t>
    </r>
    <r>
      <rPr>
        <sz val="10"/>
        <rFont val="Soberana Sans"/>
        <family val="2"/>
      </rPr>
      <t xml:space="preserve"> Causa : Derivado de un análisis de la debilidad establecida en la Ficha de Monitoreo y Evaluación 2019-2020 denominada ¿Los indicadores para medir los resultados de programa (fin y propósito) podrían actualizarse, la principal dificultad se encuentra en generar nuevas fuentes de información interna que los midan¿. Por lo que, los medios de verificación que se utilizan para estimar los resultados del indicador son datos bianuales y no siempre se reporta. Asimismo, a la fecha no se ha obtenido datos de la misma por lo cual no es posible dar avance al indicador. Efecto:  Otros Motivos:El cero registrado no corresponde a un reporte, ya que en automático el sistema lo registra. Lo anterior, dado a que no se cuenta con la información.</t>
    </r>
  </si>
  <si>
    <r>
      <t xml:space="preserve">Índice de prestaciones sociales (IPS)
</t>
    </r>
    <r>
      <rPr>
        <sz val="10"/>
        <rFont val="Soberana Sans"/>
        <family val="2"/>
      </rPr>
      <t xml:space="preserve"> Causa : Como parte de las medidas adoptadas por el Instituto para contener y mitigar los contagios por COVID-19 entre la población en general, se instruyó la suspensión de actividades en los CV a partir del 23 de marzo de 2020 y se implementaron esquemas guardias para el personal adscrito a las unidades operativas. Justificación de la variación porcentual del Programa Presupuestario E012 ¿Prestaciones Sociales¿ (PP E12), relativo al ejercicio 2020 Efecto: Con el personal disponible en los CV, se llevaron a cabo parcialmente los trabajos de conservación y mantenimiento en instalaciones y equipos. Adicionalmente, debido al cierre de los CV, no se ejercieron los recursos económicos ni se consumieron los suministros y energéticos de acuerdo a lo programado para 2020.    Las variaciones porcentuales negativas del Programa Presupuestario E012 ¿Prestaciones Sociales¿ (PP E12) en los indicadores al primer trimestre de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y Centros Vacacionales (CV) del IMSS, suspendieron actividades al público a partir del 23 de marzo de 2020, lo que originó que no se efectuaran inscripciones a cursos y talleres,  así como reservaciones de hospedajes. La variable que integra los indicadores que dan seguimiento al avance de las metas del Pp E012, en su mayoría es el número de usuarios o asistentes, por tal motivo, no se alcanzaron las metas propuestas por lo antes expuesto.  Otros Motivos:Aun cuando el personal y las horas trabajadas disminuyeron tras el cierre de los CV, se mantuvieron las condiciones de funcionamiento continuo, confiable y seguro los inmuebles, instalaciones, equipo y mobiliario, responsabilidad del Instituto, así como el control y distribución de fluidos y energéticos necesarios para el control de ambientes físicos (acciones de limpieza, desinfección de áreas, control de fauna nociva, etc.). Adicionalmente, parte de las estrategias del IMSS es la reconversión temporal de algunos CSS y CV mediante los programas y ¿Contingencia COVID 19 reconversión de los Centros de Seguridad Social¿ y ¿Reconversión de Centros Vacacionales del IMSS, Centros de Atención Covid-19 Instituto Mexicano del Seguro Social¿ (Albergues de aislamiento COVID19), ambos para atender pacientes que han sido infectados por el COVID-19, por lo que, no se cuenta con una fecha probable para que estos Centros vuelvan a operar con normalidad. Cabe señalar que, los CSS y CV están elaborando protocolos de apertura con medios de difusión y promoción, para poder otorgar los servicios con las medidas de seguridad necesarias, una vez que así lo permitan las autoridades competentes.¿ </t>
    </r>
  </si>
  <si>
    <r>
      <t xml:space="preserve">Variación porcentual de satisfacción con la vida reportada por afiliados al IMSS respecto no afiliados al IMSS
</t>
    </r>
    <r>
      <rPr>
        <sz val="10"/>
        <rFont val="Soberana Sans"/>
        <family val="2"/>
      </rPr>
      <t xml:space="preserve"> Causa : Derivado de un análisis de la debilidad establecida en la Ficha de Monitoreo y Evaluación 2019-2020 denominada ¿Los indicadores para medir los resultados de programa (fin y propósito) podrían actualizarse, la principal dificultad se encuentra en generar nuevas fuentes de información interna que los midan¿, así mismo en el documento denominado Posición Institucional del Programa E012 ¿Prestaciones Sociales¿ se menciona en el punto 1. Uso de las recomendaciones de la evaluación; Cuadro 1. Principales mejoras a realizar por la dependencia o entidad: analizar y en su caso actualizar uno de los indicadores a nivel propósito a fin de que la UR cuente con medios de verificación Internas a fin de reportar información, siempre y cuando esta actualización de los indicadores sea conforme a la Metodología del Marco Lógico. El indicador de propósito ¿Variación porcentual de satisfacción con la vida reportada por afiliados al IMSS respecto no afiliados al IMSS¿ que mide la variación percibida de la satisfacción con la vida de las personas afiliadas al IMSS respecto de las no afiliadas al IMSS donde los medios de verificación de las variables que intervienen son: Calificación de satisfacción con la vida declarada por afiliados IMSS: Módulo de Bienestar Autorreportado Ampliado/Macrodatos de la Encuesta Nacional de Ingresos y Gastos de los Hogares (ENIGH); Calificación de satisfacción con la vida declarada por NO afiliados IMSS: Módulo de Bienestar Autorreportado Ampliado/Macrodatos de la Encuesta Nacional de Ingresos y Gastos de los Hogares (ENIGH). La encuesta mencionada de la cual se obtienen los datos es bianual y no siempre se reporta a la fecha no hemos obtenido datos de la misma por lo cual no es posible dar avance al indicador. Y el Indicador de propósito ¿Índice de prestaciones sociales (IPS)¿ cumple con la lógica vertical de la MIR, atiende el objetivo del Pp E012 ¿Prestaciones Sociales¿.  Efecto:  Otros Motivos:El cero registrado no corresponde a un reporte, ya que en automático el sistema lo registra. Lo anterior, dado a que no se cuenta con la información.</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</si>
  <si>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105,436 personas, lo que representó el  32.48% de la meta programada para el ejercicio 2020. En Desarrollo Cultural, se impartieron cursos y talleres en las disciplinas de teatro, danza folclórica, danza creativa, ritmos afrolatinos y baile de salón, música instrumental y vocal, artes visuales y artesanías a  50,994  inscritos, lo que represento un avance del 35.51% de la meta programada para el ejercicio 2020.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212 mil 456 inscritos, se logró el 34.97% de la meta programada para el año 2020.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63,419 inscritos en el periodo que representa el  18.96% de la meta programada para este  ejercicio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</si>
  <si>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Variación porcentual de servicios funerarios contratados respecto al mismo periodo del año anterior
</t>
    </r>
    <r>
      <rPr>
        <sz val="10"/>
        <rFont val="Soberana Sans"/>
        <family val="2"/>
      </rPr>
      <t xml:space="preserve"> Causa : Los Velatorios durante la mayoria de los meses disminuyeron sus servicios con respecto al año anterior; derivado de la pandemia SARS-COv-2 (COVID-29), llevando a cabo las recomendaciones de la Secretaría de Salud, por lo que se disminuyó la velación en capilla, aunado a la falta de operación de los hornos crematorios en el Velatorio de Tequesquináhuac y Doctores,  se disminuyó la promoción y difusión de los nuevos paquetes integrales. Efecto: Derivado a los cambios realizados en los Velatorios por la implementación de medidas de seguridad, se vio impactado en la captación de los servicios, aunado a que no se contaba con esquema de promotoría, ni estrategía de Comercialización de los servicios funerarios; razón por la cual no se alcanzó la meta establecida. Otros Motivos:Para lograr el 97.58% respecto a la meta, durante el ejercicio 2020; se realizarón acuerdos de Gestión, estableciendo compromisos con los Velatorios, respecto de los lineamientos de la Secretaría de Salud y semaforización por COVID-19, esperando se pueda ofrecer los diferentes servicios con que cuentan los Velatorios IMSS, además de que se implementó traslados COVID, refrigeradores, así como la adquisición de hornos crematorios.</t>
    </r>
  </si>
  <si>
    <r>
      <t xml:space="preserve">Tasa de variación de los usuarios atendidos en los centros vacacionales que propician actividades de esparcimiento
</t>
    </r>
    <r>
      <rPr>
        <sz val="10"/>
        <rFont val="Soberana Sans"/>
        <family val="2"/>
      </rPr>
      <t xml:space="preserve"> Causa : La suspensión de actividades en los Centros Vacacionales por la contingencia sanitaria, así como el  aumento de contagios por COVID-19 durante el último trimestre de 2020, generaron que el Gobierno Federal y las autoridades sanitarias reforzaran las medidas para que la población en general se resguardara en casa, a efecto de evitar la saturación de los servicios médicos. Efecto: Los Centros Vacacionales pospusieron su reapertura hasta nuevo aviso debido a las medidas adoptdas por las autoridades sanitarias para contener y mitigar posibles contagios por COVID-19 entre la población en general. En ese sentido, hubo una notable disminución en el número de ususarios atendidos en los CV al cierre de 2020 respecto al año anterior. Otros Motivos:Al cierre del 4o trimestre de 2020, el estado de Morelos y la Ciudad de México regresaron a semáforo rojo (riesgo máximo de contagio), mientras que los estados de Puebla y Tlaxcala se encuentran en semáforo naranja (riesgo alto), por lo cual no ha sido posible llevar a cabo la reapertura de los Centros Vacacionales. Adicionalmente, a partir del 16 de diciembre de 2020, el CV Oaxtepec inició operaciones como albergue para pacientes COVID-19 con sintomatología leve. </t>
    </r>
  </si>
  <si>
    <r>
      <t xml:space="preserve">% de inscritos a cursos y talleres de Desarrollo Cultural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Desarrollo Cultural, se impartieron cursos y talleres en las disciplinas de teatro, danza folclórica, danza creativa, ritmos afrolatinos y baile de salón, música instrumental y vocal, artes visuales y artesanías a  50,994  inscritos, lo que represento un avance del 35.51% de la meta programada para el ejercicio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</si>
  <si>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105,436 personas, lo que representó el  32.48% de la meta programada para el ejercicio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</si>
  <si>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En el área de Promoción de la Salud y a fin de contribuir a la formación de una cultura de salud, prevenir enfermedades y accidentes e incidir en la superación del nivel de vida, en cursos y talleres, se benefició a 105,436 personas, lo que representó el  32.48% de la meta programada para el ejercicio 2020. En Desarrollo Cultural, se impartieron cursos y talleres en las disciplinas de teatro, danza folclórica, danza creativa, ritmos afrolatinos y baile de salón, música instrumental y vocal, artes visuales y artesanías a  50,994  inscritos, lo que represento un avance del 35.51% de la meta programada para el ejercicio 2020.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212 mil 456 inscritos, se logró el 34.97% de la meta programada para el año 2020.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63,419 inscritos en el periodo que representa el  18.96% de la meta programada para este  ejercicio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</si>
  <si>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Capacitación y Adiestramiento Técnico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63,419 inscritos en el periodo que representa el  18.96% de la meta programada para este  ejercicio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</si>
  <si>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432,305 personas a nivel nacional, lo que representó el  30.66% de la meta programada para el ejercicio 2020. Las variaciones porcentuales negativas del Programa Presupuestario E012 ¿Prestaciones Sociales¿ (PP E12) en los indicadores del ejercicio 2020, se debieron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212 mil 456 inscritos, se logró el 34.97% de la meta programada para el año 2020.  Otros Motivos:Cabe señalar que, los CSS están elaborando protocolos de apertura con medios de difusión y promoción, para poder otorgar los servicios con las medidas de seguridad necesarias, una vez que así lo permitan las autoridades competentes. 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</si>
  <si>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Las Delegaciones realizaron el 81.48% de supervisiones programadas a los Velatorios IMSS respecto a la meta establecida durante el año, esto debido a la pandemia que se vive en todo el país, se tuvo la necesidad de suspender en su totalidad durante los meses de marzo a junio, sin embargo; se activo de acuerdo a la semaforización en que se encuentre la región se podrá llevar a cabo la citada actividad, por el tiempo que continúe la contingencia COVID-19. Efecto: No se logró el cumplimiento de la meta establecida para el ehercicio 2020 con motivo de la contingencia declarada por el Gobierno Federal y acatando la instrucción de confinamiento y evitar el desplazamiento de personas. Otros Motivos:Derivado de la contingencia por COVID-19 y de acuerdo a la semaforización se retomó el ejercicio de la supervisión por parte de las Delegaciones del IMSS, a fin de obtener el mejor resultado posible y viable para el ejercicio 2020.</t>
    </r>
  </si>
  <si>
    <r>
      <t xml:space="preserve">Tasa de variación de pláticas de promoción y difusión de velatorios respecto al año inmediato anterior
</t>
    </r>
    <r>
      <rPr>
        <sz val="10"/>
        <rFont val="Soberana Sans"/>
        <family val="2"/>
      </rPr>
      <t xml:space="preserve"> Causa : Los Velatorios IMSS disminuyeron el número de pláticas respecto al ejercicio anterior en un 14.21%, toda vez que no se contaba con promotores en todos los Velatorios; sin embargo, derivado de los acuerdos de gestión, se realizó durante los meses de agosto a diciembre la contratación de algunas plazas de promotores, con la finalidad de incrementar la difusión de los servicios funerarios, sin embargo, por la contingencia del COVID-19 a partir del mes de marzo no se realizarón pláticas y se comienzan a realizar de acuerdo a la semaforización en que se encuentre cada región. Efecto: No se logró el cumplimiento de la meta establecida con motivo de la contingencia declarada por el Gobierno Federal y acatando la instrucción de confinamiento y evitar el desplazamiento de personas. Otros Motivos:Derivado de la contingencia por COVID-19, a la baja promoción y difusión de los servicios y con base en los acuerdos de gestión, se realizó durante los meses de agosto a diciembre la contratación de algunas plazas de promotores, con la finalidad de incrementar la difusión de los servicios funerarios y durante los siguientes meses, se realizará la cobertura de las plazas vacantes de promotores con la finalidad, de obtener un mejor cumplimiento con base a la meta programada para el ejercicio 2020.</t>
    </r>
  </si>
  <si>
    <r>
      <t xml:space="preserve">Porcentaje de usuarios que utilizan algún descuento en las tarifas, respecto del total de usuarios registrados
</t>
    </r>
    <r>
      <rPr>
        <sz val="10"/>
        <rFont val="Soberana Sans"/>
        <family val="2"/>
      </rPr>
      <t xml:space="preserve"> Causa : Tras la suspensión de los servicios proporcionados por los Centros Vacacionales, se observó un impacto directamente en la cifra de usuarios atendidos y por ende, que solicitaban la aplicación de algún descuento. Efecto: El cierre de los Centros Vacacionales y por consecuencia, la reducción del número de usuarios atendidos, impacto directamente en el número de descuentos aplicados a segmentos especificos de la población como derechohabientes, trabajadores IMSS y adultos mayores, principalmente.  Otros Motivos:Ante el impacto económico generado por la pandemia y con la finalidad de incentivar las prestaciones sociales proporcionadas por el Instituto a través de los CV a la población en general, se tenía prevista la aplicación de descuentos especiales para la reapertura que incentivaran la afluencia de usuarios. Sin embargo, ante el aumento de contagios esta medida se suspendió hasta nuevo aviso.</t>
    </r>
  </si>
  <si>
    <r>
      <t xml:space="preserve">Porcentaje de personas usuarias que se enteraron de los servicios a través de la promoción y difusión de Centros Vacacionales en Internet
</t>
    </r>
    <r>
      <rPr>
        <sz val="10"/>
        <rFont val="Soberana Sans"/>
        <family val="2"/>
      </rPr>
      <t xml:space="preserve"> Causa : Como parte de las medidas implementadas por el Instituto para contener y mitigar los contagios por COVID-19 entre la población en general, se ha dado prioridad a la publicación y difusión de contenidos informativos y preventivos sobre la tención del virus SARS-CoV2. Por otra parte, la aplicación de encuestas que permiten obtener los resultados de este indicardor fue suspendida tras el cierre de los CV. Efecto: Aún cuando se contaba con un plan para la promoción y difusión de los CV a través de diversos medios, su implementación fue suspendida por la contingencia sanitaria y por ende, no se pudo medir su impacto. Otros Motivos:La División de Centros Vacacionales y Unidad de Congresos continúa trabajando en colaboración con diversas áreas institucionales para diversificar y potencializar los medios a través de los cuales de promocionan los CV, en tanto se autoriza su reapertura.</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</si>
  <si>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</si>
  <si>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</si>
  <si>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</si>
  <si>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</si>
  <si>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</si>
  <si>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</si>
  <si>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</si>
  <si>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</si>
  <si>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</si>
  <si>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</si>
  <si>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</si>
  <si>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</si>
  <si>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</si>
  <si>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</si>
  <si>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Obra</t>
  </si>
  <si>
    <t>A 1 Planeación de infraestructura médica y ampliada</t>
  </si>
  <si>
    <r>
      <t>Porcentaje del avance presupuestario del Programa Anual de Obras</t>
    </r>
    <r>
      <rPr>
        <i/>
        <sz val="10"/>
        <color indexed="30"/>
        <rFont val="Soberana Sans"/>
      </rPr>
      <t xml:space="preserve">
</t>
    </r>
  </si>
  <si>
    <t>(Presupuesto ejercido al período t / Presupuesto programado al período t) * 100</t>
  </si>
  <si>
    <t>Monto</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</si>
  <si>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</si>
  <si>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</si>
  <si>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 xml:space="preserve"> Causa : Para este ciclo se observó una diferencia entre la meta alcanzada (79.12) y la meta esperada (78.70) de +0.42 años de esperanza de vida al nacer. Dicha diferencia puede explicarse por una disminución en la mortalidad en los derechohabientes del IMSS, lo cual se ha observado en los últimos años.   El aumento de la esperanza de vida por encima de la meta esperada refleja el impacto de las mejoras en los programas de prevención y control de enfermedades, de atención a la salud y de infraestructura en nuestro país y específicamente en el IMSS. Efecto: El incremento en la esperanza de vida al nacer conlleva un mayor promedio de años que vivirá una persona al momento de su nacimiento, lo cual refleja una mejoría en la calidad de vida de los derechohabientes del IMSS. Otros Motivos:</t>
    </r>
  </si>
  <si>
    <r>
      <t xml:space="preserve">Camas censables por mil derechohabientes
</t>
    </r>
    <r>
      <rPr>
        <sz val="10"/>
        <rFont val="Soberana Sans"/>
        <family val="2"/>
      </rPr>
      <t xml:space="preserve"> Causa : La meta no fue alcanzada debido a que para continuar con la noble misión del IMSS de garantizar los servicios de salud y seguridad social, y derivado de las medidas que se requirieron implementar para mitigar y controlar los riesgos a la salud de las personas y a la institución derivadas de la enfermedad causada por el virus SARS-CoV2 (COVID-19) en alineación con los decretos y acuerdos presidenciales, se priorizó la construcción de obra que permitía fortalecer la infraestructura destinada a la Atención de la salud de los derechohabientes con esta enfermedad COVID-19. Efecto: Los esfuerzos en materia de infraestructura se reflejaron en la apertura anticipada de unidades, conversiones de los ya existentes así como instalaciones temporales para atención de personas con COVID-19, fortaleciendo con ello la infraestructura para atención de la emergencia sanitaria de COVID-19, pero alejándonos de la meta constructiva de consultorios y camas censables. El cambio en el denominador deriva del  cambio en el número de población derechohabiente adscrito a medicina familiar corte junio 2020.  Otros Motivos:</t>
    </r>
  </si>
  <si>
    <r>
      <t xml:space="preserve">Consultorios de Medicina Familiar por cada seis mil derechohabientes
</t>
    </r>
    <r>
      <rPr>
        <sz val="10"/>
        <rFont val="Soberana Sans"/>
        <family val="2"/>
      </rPr>
      <t xml:space="preserve"> Causa : Derivado de la pandemia originada por el SARS-CoV2 y la enfermedad que causa COVID-19, para continuar con la noble misión del IMSS de garantizar los servicios de salud y seguridad social fue necesario priorizar y realizar actividades encaminadas a fortalecer la infraestructura destinada a la Atención de la salud de los derechohabientes con esta enfermedad. Efecto: Los esfuerzos en materia de infraestructura se reflejaron en la apertura anticipada de unidades, conversiones de los ya existentes así como instalaciones temporales para atención de personas con COVID-19, fortaleciendo con ello la infraestructura para atención de la emergencia sanitaria de COVID-19, pero alejándonos de la meta constructiva de consultorios y camas censables. Otros Motivos:</t>
    </r>
  </si>
  <si>
    <r>
      <t xml:space="preserve">Porcentaje de obras concluidas respecto al Programa de Obras y su equipamiento del IMSS
</t>
    </r>
    <r>
      <rPr>
        <sz val="10"/>
        <rFont val="Soberana Sans"/>
        <family val="2"/>
      </rPr>
      <t xml:space="preserve"> Causa : La meta estimada para este programa presupuestario no se alcanzó debido a las siguientes problemáticas: -Cambios en los alcances del proyecto inicial para una mejor cobertura del servicio que se otorga a la población derechohabiente- -Se han realizado terminaciones anticipadas y rescindido obras que no se concluyeron debido a la presente pandemia de COVID-19- Efecto: No se logra la meta programada. Otros Motivos:</t>
    </r>
  </si>
  <si>
    <r>
      <t xml:space="preserve">Porcentaje del avance presupuestario del Programa Anual de Obras
</t>
    </r>
    <r>
      <rPr>
        <sz val="10"/>
        <rFont val="Soberana Sans"/>
        <family val="2"/>
      </rPr>
      <t xml:space="preserve"> Causa : No se alcanzaron las metas de este programa, debido a las siguiente problemáticas: -Cambios en el alcance de los proyectos iniciales, para tener una mayor cobertura del servicio que se otorga a la población derechohabiente. -Realización de terminaciones anticipadas y rescisión de obras que no se concluyeron en ejercicios anteriores. -Se tiene atrasos en los procesos constructivos de las obras debido a la contingencia provocada por la pandemia del COVID-19.  Efecto: No se logra la meta programada. Otros Motivos:</t>
    </r>
  </si>
  <si>
    <r>
      <t xml:space="preserve">Porcentaje de cumplimiento de avance físico del Programa Anual de Obras
</t>
    </r>
    <r>
      <rPr>
        <sz val="10"/>
        <rFont val="Soberana Sans"/>
        <family val="2"/>
      </rPr>
      <t xml:space="preserve"> Causa : La meta estimada para este programa presupuestal no se alcanzó debido a las siguientes problemáticas: -Cambios en los alcances del proyecto inicial para una mejor cobertura del servicio que se otorga a la población derechohabiente. -Se han realizado terminaciones anticipadas y rescindido obras que no se concluyeron debido a la presente pandemia ocasionada por el COVID-19. Efecto: No se logra la meta esperada.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</si>
  <si>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</si>
  <si>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</si>
  <si>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</si>
  <si>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</si>
  <si>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</si>
  <si>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</si>
  <si>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</si>
  <si>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</si>
  <si>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</si>
  <si>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</si>
  <si>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</si>
  <si>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</si>
  <si>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</si>
  <si>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</si>
  <si>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</si>
  <si>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</si>
  <si>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</si>
  <si>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</si>
  <si>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</si>
  <si>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</si>
  <si>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</si>
  <si>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</si>
  <si>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</si>
  <si>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</si>
  <si>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</si>
  <si>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</si>
  <si>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</si>
  <si>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</si>
  <si>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</si>
  <si>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 xml:space="preserve"> Causa : El indicador en la pasada administración fue sectorial. Su fuente de información pertenece a la Secretaría de Salud por lo cual no se registró avance. Actualmente, el indicador se encuentra en proceso de modificación. El cero registrado no indica que sea un avance.  Efecto: El indicador en la pasada administración fue sectorial. Su fuente de información pertenece a la Secretaría de Salud por lo cual no se registró avance. Actualmente, el indicador se encuentra en proceso de modificación. El cero registrado no indica que sea un avance. Otros Motivos:Derivado de los trabajos de modificación al objetivo de fin y su indicador entre personal de la UED y del Instituto llevados acabo en reunión de trabajo del 22 de octubre de 2020, entre los acuerdos logrados se estableció que el instituto optaría por mantener el objetivo e indicador de fin sin modificación para la MIR 2020, retomando los trabajos para la MIR de 2021. En este contexto, se estableció que el Instituto justificaría el porqué no se reportará la información en el cuarto trimestre 2020.</t>
    </r>
  </si>
  <si>
    <r>
      <t xml:space="preserve">Impacto de los equipos médicos recibidos, en la atención a los derechohabientes en las Unidades Médicas del Instituto.
</t>
    </r>
    <r>
      <rPr>
        <sz val="10"/>
        <rFont val="Soberana Sans"/>
        <family val="2"/>
      </rPr>
      <t xml:space="preserve"> Causa : Mediante Oficio Circular No. 09 53 84 61 2900/DEM/2301, de fecha 21 de diciembre de 2020, se solicitó a los Titulares de las Jefaturas de Servicios de Prestaciones Médicas y Directores de Unidades Médicas de Alta Especialidad, enviar la Encuesta Nacional de Impacto de Equipo Médico. A la fecha del corte, se había recibido respuesta de 32 Órganos de Operación Administrativa Desconcentrada y 20 Unidades Médicas de Alta Especialidad. Conforme se reciba el resto de la información se podrá contar con la información definitiva. Efecto: Se alcanzó la meta. No obstante es una información parcial toda vez que aún faltan 3 OOAD y 5 UMAE s de remitir la información. Para el cálculo de la meta se tomaron en cuenta únicamente los OOAD s y UMAE que respondieron, dando como consecuencia un denominador de 1,040 Otros Motivos:</t>
    </r>
  </si>
  <si>
    <r>
      <t xml:space="preserve">Porcentaje de unidades beneficiadas con los bienes de inversión adquiridos
</t>
    </r>
    <r>
      <rPr>
        <sz val="10"/>
        <rFont val="Soberana Sans"/>
        <family val="2"/>
      </rPr>
      <t xml:space="preserve"> Causa : Durante la el ejercicio 2020  aunque se llevó a cabo   el procedimiento de compra de elevadores que beneficiaría a 37 unidades, el procedimiento se declaró desierto ya  que la proveeduría  no fue solvente su propuesta técnico administrativa,  las unidad  faltantes son las contempladas por los procedimientos recalendarizados para el 2021  ya que no pudieron ser recalendarizadas en el 2020 o   por el desfase de la integración del expediente provocada por la las condiciones de la contingencia pandémica generada por el virus SARS-CoV2 (COVID-19) Efecto: Los procedimientos recalendarizados para el 2021 (adquisición de equipos de Casa de Maquinas, generadores de vapor  y equipos de aire acondicionado) son los que conformaban  el resto del indicador  toda vez que estos equipos  son  instalados en la unidad y no hay opción de ser modificado su destino toda vez que muchos de estos equipos cubren necesidades específicas dentro de los hospitales o  unidades no médicas por lo cual   el indicador es  cero. Otros Motivos:Se solicitara a la  unidad de inversión de SHCP, la recalendarización de todos los programas  con la finalidad de que puedan ser aplicados  en el 2021 y con ello solventar la necesidad latente en las unidades médicas y no médicas del Instituto.</t>
    </r>
  </si>
  <si>
    <r>
      <t xml:space="preserve">Porcentaje de recepción de equipo adquirido
</t>
    </r>
    <r>
      <rPr>
        <sz val="10"/>
        <rFont val="Soberana Sans"/>
        <family val="2"/>
      </rPr>
      <t xml:space="preserve"> Causa : Algunas de las adquisiciones se realizaron en el mes de diciembre 2020, esto ocasionó que la entrega de los equipos no alcanzara a registrarse en los sistemas institucionales por el cierre del ejercicio 2020. Por otra parte, también existieron incumplimientos en la entrega de algunos equipos, lo que ocasionó que no se recibiera la totalidad de los equipos que fueron adjudicados.  Efecto: No se logro registrar la recepción de la totalidad de los equipos adquiridos por el cierre del ejercicio 2020 y, en algunos casos hubo incumplimientos en la entrega, ocasionando que no se alcanzara la meta propuesta de la recepción de los equipos. Otros Motivos:</t>
    </r>
  </si>
  <si>
    <r>
      <t xml:space="preserve">Porcentaje de equipos no médicos  instalados, funcionando y puestos en operación  
</t>
    </r>
    <r>
      <rPr>
        <sz val="10"/>
        <rFont val="Soberana Sans"/>
        <family val="2"/>
      </rPr>
      <t xml:space="preserve"> Causa : En el ejercicio el 2020 se gestionaron cuatro procedimientos de compra (elevadores fase 2, equipos de aire acondicionado, equipos de casa de máquinas y generadores de vapor) existiendo procedimiento desierto por  no tener proveeduría que  no demostraron solvencia técnica en sus propuestas así como desfases en la programación de las acciones  para la integración del expediente  provocada por la las condiciones de la contingencia pandémica generada por el virus SARS-CoV2 (COVID-19)   Así mismo la reprogramación de los recursos de los Registros en cartera de los Proyectos de casa de máquinas y  generadores de vapor  que fueron   prorrogados  por la unidad de inversión de la SHCP,  provoco un desfase en la programación de adquisición por ende se vio la necesidad de reprogramar el recurso de los otros programas para el siguiente ejercicio fiscal.      Efecto: Derivado del brote de neumonía denominado como la enfermedad por el virus COVID- 19 que se ha expandido en diversos países; el Consejo de Salubridad General, en sesión extraordinaria celebrada el 19 de marzo de 2020, reconoció la epidemia de enfermedad por el virus SARS-CoV2 (COVID-19) como una enfermedad grave de atención prioritaria. En ese sentido, el mismo día, el Instituto y el SNTSS suscribieron el "ACUERDO PARA LA IMPLEMENTACIÓN DE MEDIDAS PARA EL PERSONAL DEL IMSS, A PARTIR DEL 23 DE MARZO PARA ENFRENTAR LA SITUACIÓN SANITARIA DERIVADA DEL COVID-19", en el cual se establecieron diversas medidas para atender la problemática.El ejecutar los programas de compra fuera de los tiempos establecidos  traería como consecuencia superar el ejercicio fiscal, se generarían pasivos por el orden del monto de la adjudicación y se tendría que tramitar ante la Unidad de Inversión de la Secretaría de Hacienda y Crédito Público una ampliación a la vigencia de los Proyectos de Inversión actuales los cuales  cuentan con una programación a ejecutarse en  2020, con lo cual se tiene el riesgo de que  dicha Secretaría niegue  la ampliación y como el recurso está programado para ejecutarse en 2020 se tiene la posibilidad  de que los devengos contractuales no se realicen. Otros Motivos:La dirección de finanzas establece como fecha límite mediados de Diciembre 2020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 de los proyectos que no se llevaron a cabo en el 2020.</t>
    </r>
  </si>
  <si>
    <r>
      <t xml:space="preserve">Porcentaje de requerimientos y detección de necesidades de sustitución de equipo no médico en las Unidades del Ámbito Institucional.
</t>
    </r>
    <r>
      <rPr>
        <sz val="10"/>
        <rFont val="Soberana Sans"/>
        <family val="2"/>
      </rPr>
      <t xml:space="preserve"> Causa : Se recibieron  en la División de Conservación el requerimiento de las 36 delegaciones y 25 UMAE que conforman el Universo Físico del Instituto para sustitución de equipos de aire acondicionado.  Efecto: Derivado  al proceso de adquisición  se  quedo desiertas partidas por lo que no se  pudo adquirir  el requerimiento total solo fueron entregados equipos a 33 Delegaciones y 15 UMAE Otros Motivos:</t>
    </r>
  </si>
  <si>
    <r>
      <t xml:space="preserve">Porcentaje de requerimientos actualizados
</t>
    </r>
    <r>
      <rPr>
        <sz val="10"/>
        <rFont val="Soberana Sans"/>
        <family val="2"/>
      </rPr>
      <t xml:space="preserve"> Causa : Con motivo de la Pandemia por SARS-CoV-2, el programa anual de sustitución de equipo médico 2020 no pudo ejecutarse como se contempló originalmente, por ese motivo no se actualizaron los requerimientos de equipo médico de sustitución ordinaria, siendo que todos los esfuerzos se concentraron en la adquisición de otro tipo de equipos médicos para atender a pacientes con COVID-19.  Efecto: Como consecuencia, no se alcanzo la meta propuesta del 90% de los requerimientos actualizados.  Otros Motivos:El denominador y numerador que se reportó, consiste en el número de los requerimientos de equipo médico actualizados en la proforma requisición electrónica (sistema institucional para solicitar equipo médico), con relación a la totalidad de los requerimientos de equipo médico contenidos en ella. De esa manera, se tiene que existían 86,155 solicitudes de equipos, pero de ese total solo 74,226 se encontraban actualizadas (86.15%), quedando de la siguiente manera:  Meta Esperada 90% Numerador  77,539   Denominador 86,155   Meta Alcanzada 86.15%   Numerador 74,226   Denominador 86,155  En el numerador y denominador de la meta esperada, se hace relación a la totalidad de los OOAD¿s y UMAE que existen (60), pero la forma correcta de medir el ¿porcentaje de requerimientos actualizados¿, es la forma en que se realizó el reporte previamente descrito.   </t>
    </r>
  </si>
  <si>
    <r>
      <t xml:space="preserve">Porcentaje de expedientes que llegan a fallo integrados para la planeación e integración del Programa de Adquisiciones
</t>
    </r>
    <r>
      <rPr>
        <sz val="10"/>
        <rFont val="Soberana Sans"/>
        <family val="2"/>
      </rPr>
      <t xml:space="preserve"> Causa : Durante el 2020 se gestionaron cuatro procedimiento de compra (elevadores fase 2, equipos de aire acondicionado, equipos de casa de máquinas y generadores de vapor) solo uno llego a fallo el de elevadores  pero se declaró desiertas la partidas ya que la proveeduría no cubrió los requisitos técnico administrativos solicitados.  Por lo que hace de los otros programas de sustitución se reprogramo el recurso para ser ejecutado en el 2021 y subsanar la necesidad expresada por las Delegaciones y UMAE. Efecto:  Por lo que fueron  el procedimiento de casa de máquinas y generadores de vapor no se  realizó  el procedimiento de compra toda vez que no se  terminó el proceso de recalendarización del Registro en cartera ante la Unidad de Inversión de la Secretaria de Hacienda y Crédito  Público y asignación presupuestal. En el caso del procedimiento de Aire acondicionado la integración de los  términos y condiciones así como del  Anexo Técnico sufrió un desfase  de la programación estimada ya que existieron una serie de acontecimientos que se consideran no fueron producto de una mala planeación, sino fueron derivados de hechos supervenientes, mismos que eran de imposible predicción.  El brote de neumonía denominado como la enfermedad por el virus COVID- 19 que se ha expandido en diversos países; el Consejo de Salubridad General, en sesión extraordinaria celebrada el 19 de marzo de 2020, reconoció la epidemia de enfermedad por el virus SARS-CoV2 (COVID-19) como una enfermedad grave de atención prioritaria.  Otros Motivos:Dadas las condiciones de la contingencia pandémica generada por el virus SARS-CoV2 (COVID-19) surgieron necesidades inminentes  como el reordenamiento de equipos médicos así como  la verificación del estado de operación de las tomas de oxigeno así como la capacidad  eléctrica disponible de los inmuebles destinados a la atención de pacientes de COVID-19 por lo que el personal que se encontraba laborando  tuvo que orientar los esfuerzos a  estas tarea primordiales.</t>
    </r>
  </si>
  <si>
    <r>
      <t xml:space="preserve">Porcentaje de adquisición de equipo médico 
</t>
    </r>
    <r>
      <rPr>
        <sz val="10"/>
        <rFont val="Soberana Sans"/>
        <family val="2"/>
      </rPr>
      <t xml:space="preserve"> Causa : Con motivo de la Pandemia por SARS-CoV-2, el programa anual de sustitución de equipo médico 2020 no pudo ejecutarse como se contempló originalmente. En lugar de ello, los recursos fueron canalizados a la adquisición de equipo médico que se requiere para atender pacientes con COVID-19. Se reprogramó para el ejercicio 2021 la sustitución de equipo médico que se realiza de manera ordinaria. Efecto: Se alcanzó la meta respecto al porcentaje de equipos médicos adquiridos, sin embargo el tipo de equipo fue distinto a lo planeado debido a que fueron equipos para atención de pacientes con COVID-19 Otros Motivos:</t>
    </r>
  </si>
  <si>
    <t>Reporte de avance de los Indicadores de Desempeño</t>
  </si>
  <si>
    <t xml:space="preserve">
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</si>
</sst>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font>
      <sz val="10"/>
      <name val="Soberana Sans"/>
    </font>
    <font>
      <sz val="11"/>
      <color theme="1"/>
      <name val="Montserrat"/>
      <family val="2"/>
    </font>
    <font>
      <sz val="18"/>
      <color theme="3"/>
      <name val="Calibri Light"/>
      <family val="2"/>
      <scheme val="major"/>
    </font>
    <font>
      <b/>
      <sz val="15"/>
      <color theme="3"/>
      <name val="Montserrat"/>
      <family val="2"/>
    </font>
    <font>
      <b/>
      <sz val="13"/>
      <color theme="3"/>
      <name val="Montserrat"/>
      <family val="2"/>
    </font>
    <font>
      <b/>
      <sz val="11"/>
      <color theme="3"/>
      <name val="Montserrat"/>
      <family val="2"/>
    </font>
    <font>
      <sz val="11"/>
      <color rgb="FF006100"/>
      <name val="Montserrat"/>
      <family val="2"/>
    </font>
    <font>
      <sz val="11"/>
      <color rgb="FF9C0006"/>
      <name val="Montserrat"/>
      <family val="2"/>
    </font>
    <font>
      <sz val="11"/>
      <color rgb="FF9C5700"/>
      <name val="Montserrat"/>
      <family val="2"/>
    </font>
    <font>
      <sz val="11"/>
      <color rgb="FF3F3F76"/>
      <name val="Montserrat"/>
      <family val="2"/>
    </font>
    <font>
      <b/>
      <sz val="11"/>
      <color rgb="FF3F3F3F"/>
      <name val="Montserrat"/>
      <family val="2"/>
    </font>
    <font>
      <b/>
      <sz val="11"/>
      <color rgb="FFFA7D00"/>
      <name val="Montserrat"/>
      <family val="2"/>
    </font>
    <font>
      <sz val="11"/>
      <color rgb="FFFA7D00"/>
      <name val="Montserrat"/>
      <family val="2"/>
    </font>
    <font>
      <b/>
      <sz val="11"/>
      <color theme="0"/>
      <name val="Montserrat"/>
      <family val="2"/>
    </font>
    <font>
      <sz val="11"/>
      <color rgb="FFFF0000"/>
      <name val="Montserrat"/>
      <family val="2"/>
    </font>
    <font>
      <i/>
      <sz val="11"/>
      <color rgb="FF7F7F7F"/>
      <name val="Montserrat"/>
      <family val="2"/>
    </font>
    <font>
      <b/>
      <sz val="11"/>
      <color theme="1"/>
      <name val="Montserrat"/>
      <family val="2"/>
    </font>
    <font>
      <sz val="11"/>
      <color theme="0"/>
      <name val="Montserrat"/>
      <family val="2"/>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7109375" defaultRowHeight="12.75"/>
  <cols>
    <col min="1" max="1" width="4" style="1" customWidth="1"/>
    <col min="2" max="16384" width="5.7109375" style="1"/>
  </cols>
  <sheetData>
    <row r="1" spans="2:30" s="2" customFormat="1" ht="48" customHeight="1">
      <c r="B1" s="3" t="s">
        <v>504</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466</v>
      </c>
      <c r="D4" s="19" t="s">
        <v>467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468</v>
      </c>
      <c r="D11" s="62"/>
      <c r="E11" s="62"/>
      <c r="F11" s="62"/>
      <c r="G11" s="62"/>
      <c r="H11" s="62"/>
      <c r="I11" s="62" t="s">
        <v>469</v>
      </c>
      <c r="J11" s="62"/>
      <c r="K11" s="62"/>
      <c r="L11" s="62" t="s">
        <v>470</v>
      </c>
      <c r="M11" s="62"/>
      <c r="N11" s="62"/>
      <c r="O11" s="62"/>
      <c r="P11" s="63" t="s">
        <v>14</v>
      </c>
      <c r="Q11" s="63" t="s">
        <v>471</v>
      </c>
      <c r="R11" s="104" t="s">
        <v>377</v>
      </c>
      <c r="S11" s="104" t="s">
        <v>377</v>
      </c>
      <c r="T11" s="104">
        <v>0</v>
      </c>
      <c r="U11" s="64" t="str">
        <f t="shared" ref="U11:U19" si="0">IF(ISERR(T11/S11*100),"N/A",T11/S11*100)</f>
        <v>N/A</v>
      </c>
    </row>
    <row r="12" spans="1:34" ht="75" customHeight="1" thickTop="1">
      <c r="A12" s="60"/>
      <c r="B12" s="61" t="s">
        <v>52</v>
      </c>
      <c r="C12" s="62" t="s">
        <v>472</v>
      </c>
      <c r="D12" s="62"/>
      <c r="E12" s="62"/>
      <c r="F12" s="62"/>
      <c r="G12" s="62"/>
      <c r="H12" s="62"/>
      <c r="I12" s="62" t="s">
        <v>473</v>
      </c>
      <c r="J12" s="62"/>
      <c r="K12" s="62"/>
      <c r="L12" s="62" t="s">
        <v>474</v>
      </c>
      <c r="M12" s="62"/>
      <c r="N12" s="62"/>
      <c r="O12" s="62"/>
      <c r="P12" s="63" t="s">
        <v>475</v>
      </c>
      <c r="Q12" s="63" t="s">
        <v>476</v>
      </c>
      <c r="R12" s="63">
        <v>80</v>
      </c>
      <c r="S12" s="63">
        <v>80</v>
      </c>
      <c r="T12" s="63">
        <v>83.37</v>
      </c>
      <c r="U12" s="64">
        <f t="shared" si="0"/>
        <v>104.21249999999999</v>
      </c>
    </row>
    <row r="13" spans="1:34" ht="75" customHeight="1" thickBot="1">
      <c r="A13" s="60"/>
      <c r="B13" s="65" t="s">
        <v>44</v>
      </c>
      <c r="C13" s="66" t="s">
        <v>44</v>
      </c>
      <c r="D13" s="66"/>
      <c r="E13" s="66"/>
      <c r="F13" s="66"/>
      <c r="G13" s="66"/>
      <c r="H13" s="66"/>
      <c r="I13" s="66" t="s">
        <v>477</v>
      </c>
      <c r="J13" s="66"/>
      <c r="K13" s="66"/>
      <c r="L13" s="66" t="s">
        <v>478</v>
      </c>
      <c r="M13" s="66"/>
      <c r="N13" s="66"/>
      <c r="O13" s="66"/>
      <c r="P13" s="67" t="s">
        <v>59</v>
      </c>
      <c r="Q13" s="67" t="s">
        <v>43</v>
      </c>
      <c r="R13" s="67">
        <v>75</v>
      </c>
      <c r="S13" s="67">
        <v>75</v>
      </c>
      <c r="T13" s="67">
        <v>0</v>
      </c>
      <c r="U13" s="69">
        <f t="shared" si="0"/>
        <v>0</v>
      </c>
    </row>
    <row r="14" spans="1:34" ht="75" customHeight="1" thickTop="1">
      <c r="A14" s="60"/>
      <c r="B14" s="61" t="s">
        <v>62</v>
      </c>
      <c r="C14" s="62" t="s">
        <v>479</v>
      </c>
      <c r="D14" s="62"/>
      <c r="E14" s="62"/>
      <c r="F14" s="62"/>
      <c r="G14" s="62"/>
      <c r="H14" s="62"/>
      <c r="I14" s="62" t="s">
        <v>480</v>
      </c>
      <c r="J14" s="62"/>
      <c r="K14" s="62"/>
      <c r="L14" s="62" t="s">
        <v>481</v>
      </c>
      <c r="M14" s="62"/>
      <c r="N14" s="62"/>
      <c r="O14" s="62"/>
      <c r="P14" s="63" t="s">
        <v>59</v>
      </c>
      <c r="Q14" s="63" t="s">
        <v>43</v>
      </c>
      <c r="R14" s="63">
        <v>90</v>
      </c>
      <c r="S14" s="63">
        <v>90</v>
      </c>
      <c r="T14" s="63">
        <v>73</v>
      </c>
      <c r="U14" s="64">
        <f t="shared" si="0"/>
        <v>81.111111111111114</v>
      </c>
    </row>
    <row r="15" spans="1:34" ht="75" customHeight="1" thickBot="1">
      <c r="A15" s="60"/>
      <c r="B15" s="65" t="s">
        <v>44</v>
      </c>
      <c r="C15" s="66" t="s">
        <v>44</v>
      </c>
      <c r="D15" s="66"/>
      <c r="E15" s="66"/>
      <c r="F15" s="66"/>
      <c r="G15" s="66"/>
      <c r="H15" s="66"/>
      <c r="I15" s="66" t="s">
        <v>482</v>
      </c>
      <c r="J15" s="66"/>
      <c r="K15" s="66"/>
      <c r="L15" s="66" t="s">
        <v>483</v>
      </c>
      <c r="M15" s="66"/>
      <c r="N15" s="66"/>
      <c r="O15" s="66"/>
      <c r="P15" s="67" t="s">
        <v>59</v>
      </c>
      <c r="Q15" s="67" t="s">
        <v>471</v>
      </c>
      <c r="R15" s="67">
        <v>75</v>
      </c>
      <c r="S15" s="67">
        <v>75</v>
      </c>
      <c r="T15" s="67">
        <v>0</v>
      </c>
      <c r="U15" s="69">
        <f t="shared" si="0"/>
        <v>0</v>
      </c>
    </row>
    <row r="16" spans="1:34" ht="75" customHeight="1" thickTop="1">
      <c r="A16" s="60"/>
      <c r="B16" s="61" t="s">
        <v>78</v>
      </c>
      <c r="C16" s="62" t="s">
        <v>484</v>
      </c>
      <c r="D16" s="62"/>
      <c r="E16" s="62"/>
      <c r="F16" s="62"/>
      <c r="G16" s="62"/>
      <c r="H16" s="62"/>
      <c r="I16" s="62" t="s">
        <v>485</v>
      </c>
      <c r="J16" s="62"/>
      <c r="K16" s="62"/>
      <c r="L16" s="62" t="s">
        <v>486</v>
      </c>
      <c r="M16" s="62"/>
      <c r="N16" s="62"/>
      <c r="O16" s="62"/>
      <c r="P16" s="63" t="s">
        <v>59</v>
      </c>
      <c r="Q16" s="63" t="s">
        <v>471</v>
      </c>
      <c r="R16" s="63">
        <v>80.319999999999993</v>
      </c>
      <c r="S16" s="63">
        <v>80.319999999999993</v>
      </c>
      <c r="T16" s="63">
        <v>78.680000000000007</v>
      </c>
      <c r="U16" s="64">
        <f t="shared" si="0"/>
        <v>97.958167330677298</v>
      </c>
    </row>
    <row r="17" spans="1:22" ht="75" customHeight="1">
      <c r="A17" s="60"/>
      <c r="B17" s="65" t="s">
        <v>44</v>
      </c>
      <c r="C17" s="66" t="s">
        <v>44</v>
      </c>
      <c r="D17" s="66"/>
      <c r="E17" s="66"/>
      <c r="F17" s="66"/>
      <c r="G17" s="66"/>
      <c r="H17" s="66"/>
      <c r="I17" s="66" t="s">
        <v>487</v>
      </c>
      <c r="J17" s="66"/>
      <c r="K17" s="66"/>
      <c r="L17" s="66" t="s">
        <v>488</v>
      </c>
      <c r="M17" s="66"/>
      <c r="N17" s="66"/>
      <c r="O17" s="66"/>
      <c r="P17" s="67" t="s">
        <v>59</v>
      </c>
      <c r="Q17" s="67" t="s">
        <v>489</v>
      </c>
      <c r="R17" s="67">
        <v>100</v>
      </c>
      <c r="S17" s="67">
        <v>100</v>
      </c>
      <c r="T17" s="67">
        <v>86.15</v>
      </c>
      <c r="U17" s="69">
        <f t="shared" si="0"/>
        <v>86.15</v>
      </c>
    </row>
    <row r="18" spans="1:22" ht="75" customHeight="1">
      <c r="A18" s="60"/>
      <c r="B18" s="65" t="s">
        <v>44</v>
      </c>
      <c r="C18" s="66" t="s">
        <v>490</v>
      </c>
      <c r="D18" s="66"/>
      <c r="E18" s="66"/>
      <c r="F18" s="66"/>
      <c r="G18" s="66"/>
      <c r="H18" s="66"/>
      <c r="I18" s="66" t="s">
        <v>491</v>
      </c>
      <c r="J18" s="66"/>
      <c r="K18" s="66"/>
      <c r="L18" s="66" t="s">
        <v>492</v>
      </c>
      <c r="M18" s="66"/>
      <c r="N18" s="66"/>
      <c r="O18" s="66"/>
      <c r="P18" s="67" t="s">
        <v>59</v>
      </c>
      <c r="Q18" s="67" t="s">
        <v>202</v>
      </c>
      <c r="R18" s="67">
        <v>80</v>
      </c>
      <c r="S18" s="67">
        <v>80</v>
      </c>
      <c r="T18" s="67">
        <v>25</v>
      </c>
      <c r="U18" s="69">
        <f t="shared" si="0"/>
        <v>31.25</v>
      </c>
    </row>
    <row r="19" spans="1:22" ht="75" customHeight="1" thickBot="1">
      <c r="A19" s="60"/>
      <c r="B19" s="65" t="s">
        <v>44</v>
      </c>
      <c r="C19" s="66" t="s">
        <v>44</v>
      </c>
      <c r="D19" s="66"/>
      <c r="E19" s="66"/>
      <c r="F19" s="66"/>
      <c r="G19" s="66"/>
      <c r="H19" s="66"/>
      <c r="I19" s="66" t="s">
        <v>493</v>
      </c>
      <c r="J19" s="66"/>
      <c r="K19" s="66"/>
      <c r="L19" s="66" t="s">
        <v>494</v>
      </c>
      <c r="M19" s="66"/>
      <c r="N19" s="66"/>
      <c r="O19" s="66"/>
      <c r="P19" s="67" t="s">
        <v>59</v>
      </c>
      <c r="Q19" s="67" t="s">
        <v>414</v>
      </c>
      <c r="R19" s="67">
        <v>80</v>
      </c>
      <c r="S19" s="67">
        <v>80</v>
      </c>
      <c r="T19" s="67">
        <v>82</v>
      </c>
      <c r="U19" s="69">
        <f t="shared" si="0"/>
        <v>102.49999999999999</v>
      </c>
    </row>
    <row r="20" spans="1:22" ht="22.5" customHeight="1" thickTop="1" thickBot="1">
      <c r="B20" s="13" t="s">
        <v>89</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90</v>
      </c>
      <c r="S21" s="44" t="s">
        <v>91</v>
      </c>
      <c r="T21" s="76" t="s">
        <v>92</v>
      </c>
      <c r="U21" s="44" t="s">
        <v>93</v>
      </c>
    </row>
    <row r="22" spans="1:22" ht="26.25" customHeight="1" thickBot="1">
      <c r="B22" s="77"/>
      <c r="C22" s="78"/>
      <c r="D22" s="78"/>
      <c r="E22" s="78"/>
      <c r="F22" s="78"/>
      <c r="G22" s="78"/>
      <c r="H22" s="79"/>
      <c r="I22" s="79"/>
      <c r="J22" s="79"/>
      <c r="K22" s="79"/>
      <c r="L22" s="79"/>
      <c r="M22" s="79"/>
      <c r="N22" s="79"/>
      <c r="O22" s="79"/>
      <c r="P22" s="80"/>
      <c r="Q22" s="81"/>
      <c r="R22" s="82" t="s">
        <v>94</v>
      </c>
      <c r="S22" s="81" t="s">
        <v>94</v>
      </c>
      <c r="T22" s="81" t="s">
        <v>94</v>
      </c>
      <c r="U22" s="81" t="s">
        <v>95</v>
      </c>
    </row>
    <row r="23" spans="1:22" ht="13.5" customHeight="1" thickBot="1">
      <c r="B23" s="83" t="s">
        <v>96</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97</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98</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99</v>
      </c>
      <c r="C26" s="97"/>
      <c r="D26" s="97"/>
      <c r="E26" s="97"/>
      <c r="F26" s="97"/>
      <c r="G26" s="97"/>
      <c r="H26" s="97"/>
      <c r="I26" s="97"/>
      <c r="J26" s="97"/>
      <c r="K26" s="97"/>
      <c r="L26" s="97"/>
      <c r="M26" s="97"/>
      <c r="N26" s="97"/>
      <c r="O26" s="97"/>
      <c r="P26" s="97"/>
      <c r="Q26" s="97"/>
      <c r="R26" s="97"/>
      <c r="S26" s="97"/>
      <c r="T26" s="97"/>
      <c r="U26" s="96"/>
    </row>
    <row r="27" spans="1:22" ht="95.25" customHeight="1">
      <c r="B27" s="98" t="s">
        <v>495</v>
      </c>
      <c r="C27" s="100"/>
      <c r="D27" s="100"/>
      <c r="E27" s="100"/>
      <c r="F27" s="100"/>
      <c r="G27" s="100"/>
      <c r="H27" s="100"/>
      <c r="I27" s="100"/>
      <c r="J27" s="100"/>
      <c r="K27" s="100"/>
      <c r="L27" s="100"/>
      <c r="M27" s="100"/>
      <c r="N27" s="100"/>
      <c r="O27" s="100"/>
      <c r="P27" s="100"/>
      <c r="Q27" s="100"/>
      <c r="R27" s="100"/>
      <c r="S27" s="100"/>
      <c r="T27" s="100"/>
      <c r="U27" s="99"/>
    </row>
    <row r="28" spans="1:22" ht="77.099999999999994" customHeight="1">
      <c r="B28" s="98" t="s">
        <v>496</v>
      </c>
      <c r="C28" s="100"/>
      <c r="D28" s="100"/>
      <c r="E28" s="100"/>
      <c r="F28" s="100"/>
      <c r="G28" s="100"/>
      <c r="H28" s="100"/>
      <c r="I28" s="100"/>
      <c r="J28" s="100"/>
      <c r="K28" s="100"/>
      <c r="L28" s="100"/>
      <c r="M28" s="100"/>
      <c r="N28" s="100"/>
      <c r="O28" s="100"/>
      <c r="P28" s="100"/>
      <c r="Q28" s="100"/>
      <c r="R28" s="100"/>
      <c r="S28" s="100"/>
      <c r="T28" s="100"/>
      <c r="U28" s="99"/>
    </row>
    <row r="29" spans="1:22" ht="109.7" customHeight="1">
      <c r="B29" s="98" t="s">
        <v>497</v>
      </c>
      <c r="C29" s="100"/>
      <c r="D29" s="100"/>
      <c r="E29" s="100"/>
      <c r="F29" s="100"/>
      <c r="G29" s="100"/>
      <c r="H29" s="100"/>
      <c r="I29" s="100"/>
      <c r="J29" s="100"/>
      <c r="K29" s="100"/>
      <c r="L29" s="100"/>
      <c r="M29" s="100"/>
      <c r="N29" s="100"/>
      <c r="O29" s="100"/>
      <c r="P29" s="100"/>
      <c r="Q29" s="100"/>
      <c r="R29" s="100"/>
      <c r="S29" s="100"/>
      <c r="T29" s="100"/>
      <c r="U29" s="99"/>
    </row>
    <row r="30" spans="1:22" ht="57.2" customHeight="1">
      <c r="B30" s="98" t="s">
        <v>498</v>
      </c>
      <c r="C30" s="100"/>
      <c r="D30" s="100"/>
      <c r="E30" s="100"/>
      <c r="F30" s="100"/>
      <c r="G30" s="100"/>
      <c r="H30" s="100"/>
      <c r="I30" s="100"/>
      <c r="J30" s="100"/>
      <c r="K30" s="100"/>
      <c r="L30" s="100"/>
      <c r="M30" s="100"/>
      <c r="N30" s="100"/>
      <c r="O30" s="100"/>
      <c r="P30" s="100"/>
      <c r="Q30" s="100"/>
      <c r="R30" s="100"/>
      <c r="S30" s="100"/>
      <c r="T30" s="100"/>
      <c r="U30" s="99"/>
    </row>
    <row r="31" spans="1:22" ht="165" customHeight="1">
      <c r="B31" s="98" t="s">
        <v>499</v>
      </c>
      <c r="C31" s="100"/>
      <c r="D31" s="100"/>
      <c r="E31" s="100"/>
      <c r="F31" s="100"/>
      <c r="G31" s="100"/>
      <c r="H31" s="100"/>
      <c r="I31" s="100"/>
      <c r="J31" s="100"/>
      <c r="K31" s="100"/>
      <c r="L31" s="100"/>
      <c r="M31" s="100"/>
      <c r="N31" s="100"/>
      <c r="O31" s="100"/>
      <c r="P31" s="100"/>
      <c r="Q31" s="100"/>
      <c r="R31" s="100"/>
      <c r="S31" s="100"/>
      <c r="T31" s="100"/>
      <c r="U31" s="99"/>
    </row>
    <row r="32" spans="1:22" ht="44.1" customHeight="1">
      <c r="B32" s="98" t="s">
        <v>500</v>
      </c>
      <c r="C32" s="100"/>
      <c r="D32" s="100"/>
      <c r="E32" s="100"/>
      <c r="F32" s="100"/>
      <c r="G32" s="100"/>
      <c r="H32" s="100"/>
      <c r="I32" s="100"/>
      <c r="J32" s="100"/>
      <c r="K32" s="100"/>
      <c r="L32" s="100"/>
      <c r="M32" s="100"/>
      <c r="N32" s="100"/>
      <c r="O32" s="100"/>
      <c r="P32" s="100"/>
      <c r="Q32" s="100"/>
      <c r="R32" s="100"/>
      <c r="S32" s="100"/>
      <c r="T32" s="100"/>
      <c r="U32" s="99"/>
    </row>
    <row r="33" spans="2:21" ht="114.2" customHeight="1">
      <c r="B33" s="98" t="s">
        <v>501</v>
      </c>
      <c r="C33" s="100"/>
      <c r="D33" s="100"/>
      <c r="E33" s="100"/>
      <c r="F33" s="100"/>
      <c r="G33" s="100"/>
      <c r="H33" s="100"/>
      <c r="I33" s="100"/>
      <c r="J33" s="100"/>
      <c r="K33" s="100"/>
      <c r="L33" s="100"/>
      <c r="M33" s="100"/>
      <c r="N33" s="100"/>
      <c r="O33" s="100"/>
      <c r="P33" s="100"/>
      <c r="Q33" s="100"/>
      <c r="R33" s="100"/>
      <c r="S33" s="100"/>
      <c r="T33" s="100"/>
      <c r="U33" s="99"/>
    </row>
    <row r="34" spans="2:21" ht="172.7" customHeight="1">
      <c r="B34" s="98" t="s">
        <v>502</v>
      </c>
      <c r="C34" s="100"/>
      <c r="D34" s="100"/>
      <c r="E34" s="100"/>
      <c r="F34" s="100"/>
      <c r="G34" s="100"/>
      <c r="H34" s="100"/>
      <c r="I34" s="100"/>
      <c r="J34" s="100"/>
      <c r="K34" s="100"/>
      <c r="L34" s="100"/>
      <c r="M34" s="100"/>
      <c r="N34" s="100"/>
      <c r="O34" s="100"/>
      <c r="P34" s="100"/>
      <c r="Q34" s="100"/>
      <c r="R34" s="100"/>
      <c r="S34" s="100"/>
      <c r="T34" s="100"/>
      <c r="U34" s="99"/>
    </row>
    <row r="35" spans="2:21" ht="54" customHeight="1" thickBot="1">
      <c r="B35" s="101" t="s">
        <v>503</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tabSelected="1"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3">
        <v>6.7</v>
      </c>
      <c r="S11" s="63">
        <v>6.7</v>
      </c>
      <c r="T11" s="63">
        <v>6.5</v>
      </c>
      <c r="U11" s="64">
        <f>IF(ISERR((S11-T11)*100/S11+100),"N/A",(S11-T11)*100/S11+100)</f>
        <v>102.98507462686567</v>
      </c>
    </row>
    <row r="12" spans="1:34" ht="75" customHeight="1">
      <c r="A12" s="60"/>
      <c r="B12" s="65" t="s">
        <v>44</v>
      </c>
      <c r="C12" s="66" t="s">
        <v>44</v>
      </c>
      <c r="D12" s="66"/>
      <c r="E12" s="66"/>
      <c r="F12" s="66"/>
      <c r="G12" s="66"/>
      <c r="H12" s="66"/>
      <c r="I12" s="66" t="s">
        <v>45</v>
      </c>
      <c r="J12" s="66"/>
      <c r="K12" s="66"/>
      <c r="L12" s="66" t="s">
        <v>46</v>
      </c>
      <c r="M12" s="66"/>
      <c r="N12" s="66"/>
      <c r="O12" s="66"/>
      <c r="P12" s="67" t="s">
        <v>47</v>
      </c>
      <c r="Q12" s="67" t="s">
        <v>43</v>
      </c>
      <c r="R12" s="68">
        <v>78.7</v>
      </c>
      <c r="S12" s="68">
        <v>78.7</v>
      </c>
      <c r="T12" s="68">
        <v>79.12</v>
      </c>
      <c r="U12" s="69">
        <f>IF(ISERR(T12/S12*100),"N/A",T12/S12*100)</f>
        <v>100.53367217280812</v>
      </c>
    </row>
    <row r="13" spans="1:34" ht="75" customHeight="1">
      <c r="A13" s="60"/>
      <c r="B13" s="65" t="s">
        <v>44</v>
      </c>
      <c r="C13" s="66" t="s">
        <v>44</v>
      </c>
      <c r="D13" s="66"/>
      <c r="E13" s="66"/>
      <c r="F13" s="66"/>
      <c r="G13" s="66"/>
      <c r="H13" s="66"/>
      <c r="I13" s="66" t="s">
        <v>48</v>
      </c>
      <c r="J13" s="66"/>
      <c r="K13" s="66"/>
      <c r="L13" s="66" t="s">
        <v>49</v>
      </c>
      <c r="M13" s="66"/>
      <c r="N13" s="66"/>
      <c r="O13" s="66"/>
      <c r="P13" s="67" t="s">
        <v>42</v>
      </c>
      <c r="Q13" s="67" t="s">
        <v>43</v>
      </c>
      <c r="R13" s="67">
        <v>0.82</v>
      </c>
      <c r="S13" s="67">
        <v>0.82</v>
      </c>
      <c r="T13" s="67">
        <v>0.75</v>
      </c>
      <c r="U13" s="69">
        <f>IF(ISERR((S13-T13)*100/S13+100),"N/A",(S13-T13)*100/S13+100)</f>
        <v>108.53658536585365</v>
      </c>
    </row>
    <row r="14" spans="1:34" ht="75" customHeight="1" thickBot="1">
      <c r="A14" s="60"/>
      <c r="B14" s="65" t="s">
        <v>44</v>
      </c>
      <c r="C14" s="66" t="s">
        <v>44</v>
      </c>
      <c r="D14" s="66"/>
      <c r="E14" s="66"/>
      <c r="F14" s="66"/>
      <c r="G14" s="66"/>
      <c r="H14" s="66"/>
      <c r="I14" s="66" t="s">
        <v>50</v>
      </c>
      <c r="J14" s="66"/>
      <c r="K14" s="66"/>
      <c r="L14" s="66" t="s">
        <v>51</v>
      </c>
      <c r="M14" s="66"/>
      <c r="N14" s="66"/>
      <c r="O14" s="66"/>
      <c r="P14" s="67" t="s">
        <v>42</v>
      </c>
      <c r="Q14" s="67" t="s">
        <v>43</v>
      </c>
      <c r="R14" s="67">
        <v>3.5</v>
      </c>
      <c r="S14" s="67">
        <v>3.5</v>
      </c>
      <c r="T14" s="67">
        <v>3.6</v>
      </c>
      <c r="U14" s="69">
        <f>IF(ISERR((S14-T14)*100/S14+100),"N/A",(S14-T14)*100/S14+100)</f>
        <v>97.142857142857139</v>
      </c>
    </row>
    <row r="15" spans="1:34" ht="75" customHeight="1" thickTop="1">
      <c r="A15" s="60"/>
      <c r="B15" s="61" t="s">
        <v>52</v>
      </c>
      <c r="C15" s="62" t="s">
        <v>53</v>
      </c>
      <c r="D15" s="62"/>
      <c r="E15" s="62"/>
      <c r="F15" s="62"/>
      <c r="G15" s="62"/>
      <c r="H15" s="62"/>
      <c r="I15" s="62" t="s">
        <v>54</v>
      </c>
      <c r="J15" s="62"/>
      <c r="K15" s="62"/>
      <c r="L15" s="62" t="s">
        <v>55</v>
      </c>
      <c r="M15" s="62"/>
      <c r="N15" s="62"/>
      <c r="O15" s="62"/>
      <c r="P15" s="63" t="s">
        <v>56</v>
      </c>
      <c r="Q15" s="63" t="s">
        <v>43</v>
      </c>
      <c r="R15" s="63">
        <v>10</v>
      </c>
      <c r="S15" s="63">
        <v>10</v>
      </c>
      <c r="T15" s="63">
        <v>8.9</v>
      </c>
      <c r="U15" s="64">
        <f>IF(ISERR((S15-T15)*100/S15+100),"N/A",(S15-T15)*100/S15+100)</f>
        <v>111</v>
      </c>
    </row>
    <row r="16" spans="1:34" ht="75" customHeight="1">
      <c r="A16" s="60"/>
      <c r="B16" s="65" t="s">
        <v>44</v>
      </c>
      <c r="C16" s="66" t="s">
        <v>44</v>
      </c>
      <c r="D16" s="66"/>
      <c r="E16" s="66"/>
      <c r="F16" s="66"/>
      <c r="G16" s="66"/>
      <c r="H16" s="66"/>
      <c r="I16" s="66" t="s">
        <v>57</v>
      </c>
      <c r="J16" s="66"/>
      <c r="K16" s="66"/>
      <c r="L16" s="66" t="s">
        <v>58</v>
      </c>
      <c r="M16" s="66"/>
      <c r="N16" s="66"/>
      <c r="O16" s="66"/>
      <c r="P16" s="67" t="s">
        <v>59</v>
      </c>
      <c r="Q16" s="67" t="s">
        <v>43</v>
      </c>
      <c r="R16" s="67">
        <v>12.9</v>
      </c>
      <c r="S16" s="67">
        <v>12.9</v>
      </c>
      <c r="T16" s="67">
        <v>15.8</v>
      </c>
      <c r="U16" s="69">
        <f>IF(ISERR((S16-T16)*100/S16+100),"N/A",(S16-T16)*100/S16+100)</f>
        <v>77.519379844961236</v>
      </c>
    </row>
    <row r="17" spans="1:22" ht="75" customHeight="1" thickBot="1">
      <c r="A17" s="60"/>
      <c r="B17" s="65" t="s">
        <v>44</v>
      </c>
      <c r="C17" s="66" t="s">
        <v>44</v>
      </c>
      <c r="D17" s="66"/>
      <c r="E17" s="66"/>
      <c r="F17" s="66"/>
      <c r="G17" s="66"/>
      <c r="H17" s="66"/>
      <c r="I17" s="66" t="s">
        <v>60</v>
      </c>
      <c r="J17" s="66"/>
      <c r="K17" s="66"/>
      <c r="L17" s="66" t="s">
        <v>61</v>
      </c>
      <c r="M17" s="66"/>
      <c r="N17" s="66"/>
      <c r="O17" s="66"/>
      <c r="P17" s="67" t="s">
        <v>59</v>
      </c>
      <c r="Q17" s="67" t="s">
        <v>43</v>
      </c>
      <c r="R17" s="67">
        <v>70.5</v>
      </c>
      <c r="S17" s="67">
        <v>70.5</v>
      </c>
      <c r="T17" s="67">
        <v>43</v>
      </c>
      <c r="U17" s="69">
        <f t="shared" ref="U17:U26" si="0">IF(ISERR(T17/S17*100),"N/A",T17/S17*100)</f>
        <v>60.99290780141844</v>
      </c>
    </row>
    <row r="18" spans="1:22" ht="75" customHeight="1" thickTop="1">
      <c r="A18" s="60"/>
      <c r="B18" s="61" t="s">
        <v>62</v>
      </c>
      <c r="C18" s="62" t="s">
        <v>63</v>
      </c>
      <c r="D18" s="62"/>
      <c r="E18" s="62"/>
      <c r="F18" s="62"/>
      <c r="G18" s="62"/>
      <c r="H18" s="62"/>
      <c r="I18" s="62" t="s">
        <v>64</v>
      </c>
      <c r="J18" s="62"/>
      <c r="K18" s="62"/>
      <c r="L18" s="62" t="s">
        <v>65</v>
      </c>
      <c r="M18" s="62"/>
      <c r="N18" s="62"/>
      <c r="O18" s="62"/>
      <c r="P18" s="63" t="s">
        <v>59</v>
      </c>
      <c r="Q18" s="63" t="s">
        <v>66</v>
      </c>
      <c r="R18" s="63">
        <v>90.1</v>
      </c>
      <c r="S18" s="63">
        <v>90.1</v>
      </c>
      <c r="T18" s="63">
        <v>33</v>
      </c>
      <c r="U18" s="64">
        <f t="shared" si="0"/>
        <v>36.625971143174255</v>
      </c>
    </row>
    <row r="19" spans="1:22" ht="75" customHeight="1">
      <c r="A19" s="60"/>
      <c r="B19" s="65" t="s">
        <v>44</v>
      </c>
      <c r="C19" s="66" t="s">
        <v>67</v>
      </c>
      <c r="D19" s="66"/>
      <c r="E19" s="66"/>
      <c r="F19" s="66"/>
      <c r="G19" s="66"/>
      <c r="H19" s="66"/>
      <c r="I19" s="66" t="s">
        <v>68</v>
      </c>
      <c r="J19" s="66"/>
      <c r="K19" s="66"/>
      <c r="L19" s="66" t="s">
        <v>69</v>
      </c>
      <c r="M19" s="66"/>
      <c r="N19" s="66"/>
      <c r="O19" s="66"/>
      <c r="P19" s="67" t="s">
        <v>59</v>
      </c>
      <c r="Q19" s="67" t="s">
        <v>66</v>
      </c>
      <c r="R19" s="67">
        <v>27</v>
      </c>
      <c r="S19" s="67">
        <v>27</v>
      </c>
      <c r="T19" s="67">
        <v>10.51</v>
      </c>
      <c r="U19" s="69">
        <f t="shared" si="0"/>
        <v>38.925925925925924</v>
      </c>
    </row>
    <row r="20" spans="1:22" ht="75" customHeight="1">
      <c r="A20" s="60"/>
      <c r="B20" s="65" t="s">
        <v>44</v>
      </c>
      <c r="C20" s="66" t="s">
        <v>44</v>
      </c>
      <c r="D20" s="66"/>
      <c r="E20" s="66"/>
      <c r="F20" s="66"/>
      <c r="G20" s="66"/>
      <c r="H20" s="66"/>
      <c r="I20" s="66" t="s">
        <v>70</v>
      </c>
      <c r="J20" s="66"/>
      <c r="K20" s="66"/>
      <c r="L20" s="66" t="s">
        <v>71</v>
      </c>
      <c r="M20" s="66"/>
      <c r="N20" s="66"/>
      <c r="O20" s="66"/>
      <c r="P20" s="67" t="s">
        <v>59</v>
      </c>
      <c r="Q20" s="67" t="s">
        <v>66</v>
      </c>
      <c r="R20" s="67">
        <v>33</v>
      </c>
      <c r="S20" s="67">
        <v>33</v>
      </c>
      <c r="T20" s="67">
        <v>11.47</v>
      </c>
      <c r="U20" s="69">
        <f t="shared" si="0"/>
        <v>34.757575757575758</v>
      </c>
    </row>
    <row r="21" spans="1:22" ht="75" customHeight="1">
      <c r="A21" s="60"/>
      <c r="B21" s="65" t="s">
        <v>44</v>
      </c>
      <c r="C21" s="66" t="s">
        <v>44</v>
      </c>
      <c r="D21" s="66"/>
      <c r="E21" s="66"/>
      <c r="F21" s="66"/>
      <c r="G21" s="66"/>
      <c r="H21" s="66"/>
      <c r="I21" s="66" t="s">
        <v>72</v>
      </c>
      <c r="J21" s="66"/>
      <c r="K21" s="66"/>
      <c r="L21" s="66" t="s">
        <v>73</v>
      </c>
      <c r="M21" s="66"/>
      <c r="N21" s="66"/>
      <c r="O21" s="66"/>
      <c r="P21" s="67" t="s">
        <v>59</v>
      </c>
      <c r="Q21" s="67" t="s">
        <v>66</v>
      </c>
      <c r="R21" s="67">
        <v>95</v>
      </c>
      <c r="S21" s="67">
        <v>95</v>
      </c>
      <c r="T21" s="67">
        <v>74.650000000000006</v>
      </c>
      <c r="U21" s="69">
        <f t="shared" si="0"/>
        <v>78.578947368421055</v>
      </c>
    </row>
    <row r="22" spans="1:22" ht="75" customHeight="1">
      <c r="A22" s="60"/>
      <c r="B22" s="65" t="s">
        <v>44</v>
      </c>
      <c r="C22" s="66" t="s">
        <v>44</v>
      </c>
      <c r="D22" s="66"/>
      <c r="E22" s="66"/>
      <c r="F22" s="66"/>
      <c r="G22" s="66"/>
      <c r="H22" s="66"/>
      <c r="I22" s="66" t="s">
        <v>74</v>
      </c>
      <c r="J22" s="66"/>
      <c r="K22" s="66"/>
      <c r="L22" s="66" t="s">
        <v>75</v>
      </c>
      <c r="M22" s="66"/>
      <c r="N22" s="66"/>
      <c r="O22" s="66"/>
      <c r="P22" s="67" t="s">
        <v>59</v>
      </c>
      <c r="Q22" s="67" t="s">
        <v>66</v>
      </c>
      <c r="R22" s="67">
        <v>70</v>
      </c>
      <c r="S22" s="67">
        <v>70</v>
      </c>
      <c r="T22" s="67">
        <v>45.32</v>
      </c>
      <c r="U22" s="69">
        <f t="shared" si="0"/>
        <v>64.742857142857147</v>
      </c>
    </row>
    <row r="23" spans="1:22" ht="75" customHeight="1" thickBot="1">
      <c r="A23" s="60"/>
      <c r="B23" s="65" t="s">
        <v>44</v>
      </c>
      <c r="C23" s="66" t="s">
        <v>44</v>
      </c>
      <c r="D23" s="66"/>
      <c r="E23" s="66"/>
      <c r="F23" s="66"/>
      <c r="G23" s="66"/>
      <c r="H23" s="66"/>
      <c r="I23" s="66" t="s">
        <v>76</v>
      </c>
      <c r="J23" s="66"/>
      <c r="K23" s="66"/>
      <c r="L23" s="66" t="s">
        <v>77</v>
      </c>
      <c r="M23" s="66"/>
      <c r="N23" s="66"/>
      <c r="O23" s="66"/>
      <c r="P23" s="67" t="s">
        <v>59</v>
      </c>
      <c r="Q23" s="67" t="s">
        <v>66</v>
      </c>
      <c r="R23" s="67">
        <v>20</v>
      </c>
      <c r="S23" s="67">
        <v>20</v>
      </c>
      <c r="T23" s="67">
        <v>8.32</v>
      </c>
      <c r="U23" s="69">
        <f t="shared" si="0"/>
        <v>41.6</v>
      </c>
    </row>
    <row r="24" spans="1:22" ht="75" customHeight="1" thickTop="1">
      <c r="A24" s="60"/>
      <c r="B24" s="61" t="s">
        <v>78</v>
      </c>
      <c r="C24" s="62" t="s">
        <v>79</v>
      </c>
      <c r="D24" s="62"/>
      <c r="E24" s="62"/>
      <c r="F24" s="62"/>
      <c r="G24" s="62"/>
      <c r="H24" s="62"/>
      <c r="I24" s="62" t="s">
        <v>80</v>
      </c>
      <c r="J24" s="62"/>
      <c r="K24" s="62"/>
      <c r="L24" s="62" t="s">
        <v>81</v>
      </c>
      <c r="M24" s="62"/>
      <c r="N24" s="62"/>
      <c r="O24" s="62"/>
      <c r="P24" s="63" t="s">
        <v>59</v>
      </c>
      <c r="Q24" s="63" t="s">
        <v>82</v>
      </c>
      <c r="R24" s="63">
        <v>90</v>
      </c>
      <c r="S24" s="63">
        <v>90</v>
      </c>
      <c r="T24" s="63">
        <v>56.7</v>
      </c>
      <c r="U24" s="64">
        <f t="shared" si="0"/>
        <v>63</v>
      </c>
    </row>
    <row r="25" spans="1:22" ht="75" customHeight="1">
      <c r="A25" s="60"/>
      <c r="B25" s="65" t="s">
        <v>44</v>
      </c>
      <c r="C25" s="66" t="s">
        <v>83</v>
      </c>
      <c r="D25" s="66"/>
      <c r="E25" s="66"/>
      <c r="F25" s="66"/>
      <c r="G25" s="66"/>
      <c r="H25" s="66"/>
      <c r="I25" s="66" t="s">
        <v>84</v>
      </c>
      <c r="J25" s="66"/>
      <c r="K25" s="66"/>
      <c r="L25" s="66" t="s">
        <v>85</v>
      </c>
      <c r="M25" s="66"/>
      <c r="N25" s="66"/>
      <c r="O25" s="66"/>
      <c r="P25" s="67" t="s">
        <v>59</v>
      </c>
      <c r="Q25" s="67" t="s">
        <v>82</v>
      </c>
      <c r="R25" s="67">
        <v>55.2</v>
      </c>
      <c r="S25" s="67">
        <v>55.2</v>
      </c>
      <c r="T25" s="67">
        <v>40.119999999999997</v>
      </c>
      <c r="U25" s="69">
        <f t="shared" si="0"/>
        <v>72.681159420289845</v>
      </c>
    </row>
    <row r="26" spans="1:22" ht="75" customHeight="1" thickBot="1">
      <c r="A26" s="60"/>
      <c r="B26" s="65" t="s">
        <v>44</v>
      </c>
      <c r="C26" s="66" t="s">
        <v>86</v>
      </c>
      <c r="D26" s="66"/>
      <c r="E26" s="66"/>
      <c r="F26" s="66"/>
      <c r="G26" s="66"/>
      <c r="H26" s="66"/>
      <c r="I26" s="66" t="s">
        <v>87</v>
      </c>
      <c r="J26" s="66"/>
      <c r="K26" s="66"/>
      <c r="L26" s="66" t="s">
        <v>88</v>
      </c>
      <c r="M26" s="66"/>
      <c r="N26" s="66"/>
      <c r="O26" s="66"/>
      <c r="P26" s="67" t="s">
        <v>59</v>
      </c>
      <c r="Q26" s="67" t="s">
        <v>82</v>
      </c>
      <c r="R26" s="67">
        <v>90</v>
      </c>
      <c r="S26" s="67">
        <v>90</v>
      </c>
      <c r="T26" s="67">
        <v>86.1</v>
      </c>
      <c r="U26" s="69">
        <f t="shared" si="0"/>
        <v>95.666666666666657</v>
      </c>
    </row>
    <row r="27" spans="1:22" ht="22.5" customHeight="1" thickTop="1" thickBot="1">
      <c r="B27" s="13" t="s">
        <v>89</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90</v>
      </c>
      <c r="S28" s="44" t="s">
        <v>91</v>
      </c>
      <c r="T28" s="76" t="s">
        <v>92</v>
      </c>
      <c r="U28" s="44" t="s">
        <v>93</v>
      </c>
    </row>
    <row r="29" spans="1:22" ht="26.25" customHeight="1" thickBot="1">
      <c r="B29" s="77"/>
      <c r="C29" s="78"/>
      <c r="D29" s="78"/>
      <c r="E29" s="78"/>
      <c r="F29" s="78"/>
      <c r="G29" s="78"/>
      <c r="H29" s="79"/>
      <c r="I29" s="79"/>
      <c r="J29" s="79"/>
      <c r="K29" s="79"/>
      <c r="L29" s="79"/>
      <c r="M29" s="79"/>
      <c r="N29" s="79"/>
      <c r="O29" s="79"/>
      <c r="P29" s="80"/>
      <c r="Q29" s="81"/>
      <c r="R29" s="82" t="s">
        <v>94</v>
      </c>
      <c r="S29" s="81" t="s">
        <v>94</v>
      </c>
      <c r="T29" s="81" t="s">
        <v>94</v>
      </c>
      <c r="U29" s="81" t="s">
        <v>95</v>
      </c>
    </row>
    <row r="30" spans="1:22" ht="13.5" customHeight="1" thickBot="1">
      <c r="B30" s="83" t="s">
        <v>96</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97</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98</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99</v>
      </c>
      <c r="C33" s="97"/>
      <c r="D33" s="97"/>
      <c r="E33" s="97"/>
      <c r="F33" s="97"/>
      <c r="G33" s="97"/>
      <c r="H33" s="97"/>
      <c r="I33" s="97"/>
      <c r="J33" s="97"/>
      <c r="K33" s="97"/>
      <c r="L33" s="97"/>
      <c r="M33" s="97"/>
      <c r="N33" s="97"/>
      <c r="O33" s="97"/>
      <c r="P33" s="97"/>
      <c r="Q33" s="97"/>
      <c r="R33" s="97"/>
      <c r="S33" s="97"/>
      <c r="T33" s="97"/>
      <c r="U33" s="96"/>
    </row>
    <row r="34" spans="2:21" ht="72" customHeight="1">
      <c r="B34" s="98" t="s">
        <v>100</v>
      </c>
      <c r="C34" s="100"/>
      <c r="D34" s="100"/>
      <c r="E34" s="100"/>
      <c r="F34" s="100"/>
      <c r="G34" s="100"/>
      <c r="H34" s="100"/>
      <c r="I34" s="100"/>
      <c r="J34" s="100"/>
      <c r="K34" s="100"/>
      <c r="L34" s="100"/>
      <c r="M34" s="100"/>
      <c r="N34" s="100"/>
      <c r="O34" s="100"/>
      <c r="P34" s="100"/>
      <c r="Q34" s="100"/>
      <c r="R34" s="100"/>
      <c r="S34" s="100"/>
      <c r="T34" s="100"/>
      <c r="U34" s="99"/>
    </row>
    <row r="35" spans="2:21" ht="66.75" customHeight="1">
      <c r="B35" s="98" t="s">
        <v>101</v>
      </c>
      <c r="C35" s="100"/>
      <c r="D35" s="100"/>
      <c r="E35" s="100"/>
      <c r="F35" s="100"/>
      <c r="G35" s="100"/>
      <c r="H35" s="100"/>
      <c r="I35" s="100"/>
      <c r="J35" s="100"/>
      <c r="K35" s="100"/>
      <c r="L35" s="100"/>
      <c r="M35" s="100"/>
      <c r="N35" s="100"/>
      <c r="O35" s="100"/>
      <c r="P35" s="100"/>
      <c r="Q35" s="100"/>
      <c r="R35" s="100"/>
      <c r="S35" s="100"/>
      <c r="T35" s="100"/>
      <c r="U35" s="99"/>
    </row>
    <row r="36" spans="2:21" ht="83.45" customHeight="1">
      <c r="B36" s="98" t="s">
        <v>102</v>
      </c>
      <c r="C36" s="100"/>
      <c r="D36" s="100"/>
      <c r="E36" s="100"/>
      <c r="F36" s="100"/>
      <c r="G36" s="100"/>
      <c r="H36" s="100"/>
      <c r="I36" s="100"/>
      <c r="J36" s="100"/>
      <c r="K36" s="100"/>
      <c r="L36" s="100"/>
      <c r="M36" s="100"/>
      <c r="N36" s="100"/>
      <c r="O36" s="100"/>
      <c r="P36" s="100"/>
      <c r="Q36" s="100"/>
      <c r="R36" s="100"/>
      <c r="S36" s="100"/>
      <c r="T36" s="100"/>
      <c r="U36" s="99"/>
    </row>
    <row r="37" spans="2:21" ht="113.25" customHeight="1">
      <c r="B37" s="98" t="s">
        <v>103</v>
      </c>
      <c r="C37" s="100"/>
      <c r="D37" s="100"/>
      <c r="E37" s="100"/>
      <c r="F37" s="100"/>
      <c r="G37" s="100"/>
      <c r="H37" s="100"/>
      <c r="I37" s="100"/>
      <c r="J37" s="100"/>
      <c r="K37" s="100"/>
      <c r="L37" s="100"/>
      <c r="M37" s="100"/>
      <c r="N37" s="100"/>
      <c r="O37" s="100"/>
      <c r="P37" s="100"/>
      <c r="Q37" s="100"/>
      <c r="R37" s="100"/>
      <c r="S37" s="100"/>
      <c r="T37" s="100"/>
      <c r="U37" s="99"/>
    </row>
    <row r="38" spans="2:21" ht="69.75" customHeight="1">
      <c r="B38" s="98" t="s">
        <v>104</v>
      </c>
      <c r="C38" s="100"/>
      <c r="D38" s="100"/>
      <c r="E38" s="100"/>
      <c r="F38" s="100"/>
      <c r="G38" s="100"/>
      <c r="H38" s="100"/>
      <c r="I38" s="100"/>
      <c r="J38" s="100"/>
      <c r="K38" s="100"/>
      <c r="L38" s="100"/>
      <c r="M38" s="100"/>
      <c r="N38" s="100"/>
      <c r="O38" s="100"/>
      <c r="P38" s="100"/>
      <c r="Q38" s="100"/>
      <c r="R38" s="100"/>
      <c r="S38" s="100"/>
      <c r="T38" s="100"/>
      <c r="U38" s="99"/>
    </row>
    <row r="39" spans="2:21" ht="127.5" customHeight="1">
      <c r="B39" s="98" t="s">
        <v>105</v>
      </c>
      <c r="C39" s="100"/>
      <c r="D39" s="100"/>
      <c r="E39" s="100"/>
      <c r="F39" s="100"/>
      <c r="G39" s="100"/>
      <c r="H39" s="100"/>
      <c r="I39" s="100"/>
      <c r="J39" s="100"/>
      <c r="K39" s="100"/>
      <c r="L39" s="100"/>
      <c r="M39" s="100"/>
      <c r="N39" s="100"/>
      <c r="O39" s="100"/>
      <c r="P39" s="100"/>
      <c r="Q39" s="100"/>
      <c r="R39" s="100"/>
      <c r="S39" s="100"/>
      <c r="T39" s="100"/>
      <c r="U39" s="99"/>
    </row>
    <row r="40" spans="2:21" ht="92.1" customHeight="1">
      <c r="B40" s="98" t="s">
        <v>106</v>
      </c>
      <c r="C40" s="100"/>
      <c r="D40" s="100"/>
      <c r="E40" s="100"/>
      <c r="F40" s="100"/>
      <c r="G40" s="100"/>
      <c r="H40" s="100"/>
      <c r="I40" s="100"/>
      <c r="J40" s="100"/>
      <c r="K40" s="100"/>
      <c r="L40" s="100"/>
      <c r="M40" s="100"/>
      <c r="N40" s="100"/>
      <c r="O40" s="100"/>
      <c r="P40" s="100"/>
      <c r="Q40" s="100"/>
      <c r="R40" s="100"/>
      <c r="S40" s="100"/>
      <c r="T40" s="100"/>
      <c r="U40" s="99"/>
    </row>
    <row r="41" spans="2:21" ht="111.6" customHeight="1">
      <c r="B41" s="98" t="s">
        <v>107</v>
      </c>
      <c r="C41" s="100"/>
      <c r="D41" s="100"/>
      <c r="E41" s="100"/>
      <c r="F41" s="100"/>
      <c r="G41" s="100"/>
      <c r="H41" s="100"/>
      <c r="I41" s="100"/>
      <c r="J41" s="100"/>
      <c r="K41" s="100"/>
      <c r="L41" s="100"/>
      <c r="M41" s="100"/>
      <c r="N41" s="100"/>
      <c r="O41" s="100"/>
      <c r="P41" s="100"/>
      <c r="Q41" s="100"/>
      <c r="R41" s="100"/>
      <c r="S41" s="100"/>
      <c r="T41" s="100"/>
      <c r="U41" s="99"/>
    </row>
    <row r="42" spans="2:21" ht="54.95" customHeight="1">
      <c r="B42" s="98" t="s">
        <v>108</v>
      </c>
      <c r="C42" s="100"/>
      <c r="D42" s="100"/>
      <c r="E42" s="100"/>
      <c r="F42" s="100"/>
      <c r="G42" s="100"/>
      <c r="H42" s="100"/>
      <c r="I42" s="100"/>
      <c r="J42" s="100"/>
      <c r="K42" s="100"/>
      <c r="L42" s="100"/>
      <c r="M42" s="100"/>
      <c r="N42" s="100"/>
      <c r="O42" s="100"/>
      <c r="P42" s="100"/>
      <c r="Q42" s="100"/>
      <c r="R42" s="100"/>
      <c r="S42" s="100"/>
      <c r="T42" s="100"/>
      <c r="U42" s="99"/>
    </row>
    <row r="43" spans="2:21" ht="66.2" customHeight="1">
      <c r="B43" s="98" t="s">
        <v>109</v>
      </c>
      <c r="C43" s="100"/>
      <c r="D43" s="100"/>
      <c r="E43" s="100"/>
      <c r="F43" s="100"/>
      <c r="G43" s="100"/>
      <c r="H43" s="100"/>
      <c r="I43" s="100"/>
      <c r="J43" s="100"/>
      <c r="K43" s="100"/>
      <c r="L43" s="100"/>
      <c r="M43" s="100"/>
      <c r="N43" s="100"/>
      <c r="O43" s="100"/>
      <c r="P43" s="100"/>
      <c r="Q43" s="100"/>
      <c r="R43" s="100"/>
      <c r="S43" s="100"/>
      <c r="T43" s="100"/>
      <c r="U43" s="99"/>
    </row>
    <row r="44" spans="2:21" ht="83.85" customHeight="1">
      <c r="B44" s="98" t="s">
        <v>110</v>
      </c>
      <c r="C44" s="100"/>
      <c r="D44" s="100"/>
      <c r="E44" s="100"/>
      <c r="F44" s="100"/>
      <c r="G44" s="100"/>
      <c r="H44" s="100"/>
      <c r="I44" s="100"/>
      <c r="J44" s="100"/>
      <c r="K44" s="100"/>
      <c r="L44" s="100"/>
      <c r="M44" s="100"/>
      <c r="N44" s="100"/>
      <c r="O44" s="100"/>
      <c r="P44" s="100"/>
      <c r="Q44" s="100"/>
      <c r="R44" s="100"/>
      <c r="S44" s="100"/>
      <c r="T44" s="100"/>
      <c r="U44" s="99"/>
    </row>
    <row r="45" spans="2:21" ht="64.5" customHeight="1">
      <c r="B45" s="98" t="s">
        <v>111</v>
      </c>
      <c r="C45" s="100"/>
      <c r="D45" s="100"/>
      <c r="E45" s="100"/>
      <c r="F45" s="100"/>
      <c r="G45" s="100"/>
      <c r="H45" s="100"/>
      <c r="I45" s="100"/>
      <c r="J45" s="100"/>
      <c r="K45" s="100"/>
      <c r="L45" s="100"/>
      <c r="M45" s="100"/>
      <c r="N45" s="100"/>
      <c r="O45" s="100"/>
      <c r="P45" s="100"/>
      <c r="Q45" s="100"/>
      <c r="R45" s="100"/>
      <c r="S45" s="100"/>
      <c r="T45" s="100"/>
      <c r="U45" s="99"/>
    </row>
    <row r="46" spans="2:21" ht="55.35" customHeight="1">
      <c r="B46" s="98" t="s">
        <v>112</v>
      </c>
      <c r="C46" s="100"/>
      <c r="D46" s="100"/>
      <c r="E46" s="100"/>
      <c r="F46" s="100"/>
      <c r="G46" s="100"/>
      <c r="H46" s="100"/>
      <c r="I46" s="100"/>
      <c r="J46" s="100"/>
      <c r="K46" s="100"/>
      <c r="L46" s="100"/>
      <c r="M46" s="100"/>
      <c r="N46" s="100"/>
      <c r="O46" s="100"/>
      <c r="P46" s="100"/>
      <c r="Q46" s="100"/>
      <c r="R46" s="100"/>
      <c r="S46" s="100"/>
      <c r="T46" s="100"/>
      <c r="U46" s="99"/>
    </row>
    <row r="47" spans="2:21" ht="95.45" customHeight="1">
      <c r="B47" s="98" t="s">
        <v>113</v>
      </c>
      <c r="C47" s="100"/>
      <c r="D47" s="100"/>
      <c r="E47" s="100"/>
      <c r="F47" s="100"/>
      <c r="G47" s="100"/>
      <c r="H47" s="100"/>
      <c r="I47" s="100"/>
      <c r="J47" s="100"/>
      <c r="K47" s="100"/>
      <c r="L47" s="100"/>
      <c r="M47" s="100"/>
      <c r="N47" s="100"/>
      <c r="O47" s="100"/>
      <c r="P47" s="100"/>
      <c r="Q47" s="100"/>
      <c r="R47" s="100"/>
      <c r="S47" s="100"/>
      <c r="T47" s="100"/>
      <c r="U47" s="99"/>
    </row>
    <row r="48" spans="2:21" ht="83.1" customHeight="1">
      <c r="B48" s="98" t="s">
        <v>114</v>
      </c>
      <c r="C48" s="100"/>
      <c r="D48" s="100"/>
      <c r="E48" s="100"/>
      <c r="F48" s="100"/>
      <c r="G48" s="100"/>
      <c r="H48" s="100"/>
      <c r="I48" s="100"/>
      <c r="J48" s="100"/>
      <c r="K48" s="100"/>
      <c r="L48" s="100"/>
      <c r="M48" s="100"/>
      <c r="N48" s="100"/>
      <c r="O48" s="100"/>
      <c r="P48" s="100"/>
      <c r="Q48" s="100"/>
      <c r="R48" s="100"/>
      <c r="S48" s="100"/>
      <c r="T48" s="100"/>
      <c r="U48" s="99"/>
    </row>
    <row r="49" spans="2:21" ht="54" customHeight="1" thickBot="1">
      <c r="B49" s="101" t="s">
        <v>115</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116</v>
      </c>
      <c r="D4" s="19" t="s">
        <v>117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119</v>
      </c>
      <c r="D11" s="62"/>
      <c r="E11" s="62"/>
      <c r="F11" s="62"/>
      <c r="G11" s="62"/>
      <c r="H11" s="62"/>
      <c r="I11" s="62" t="s">
        <v>120</v>
      </c>
      <c r="J11" s="62"/>
      <c r="K11" s="62"/>
      <c r="L11" s="62" t="s">
        <v>121</v>
      </c>
      <c r="M11" s="62"/>
      <c r="N11" s="62"/>
      <c r="O11" s="62"/>
      <c r="P11" s="63" t="s">
        <v>122</v>
      </c>
      <c r="Q11" s="63" t="s">
        <v>43</v>
      </c>
      <c r="R11" s="63">
        <v>1.28</v>
      </c>
      <c r="S11" s="63">
        <v>1.28</v>
      </c>
      <c r="T11" s="63">
        <v>0.76</v>
      </c>
      <c r="U11" s="64">
        <f>IF(ISERR((S11-T11)*100/S11+100),"N/A",(S11-T11)*100/S11+100)</f>
        <v>140.625</v>
      </c>
    </row>
    <row r="12" spans="1:34" ht="75" customHeight="1" thickTop="1" thickBot="1">
      <c r="A12" s="60"/>
      <c r="B12" s="61" t="s">
        <v>52</v>
      </c>
      <c r="C12" s="62" t="s">
        <v>123</v>
      </c>
      <c r="D12" s="62"/>
      <c r="E12" s="62"/>
      <c r="F12" s="62"/>
      <c r="G12" s="62"/>
      <c r="H12" s="62"/>
      <c r="I12" s="62" t="s">
        <v>124</v>
      </c>
      <c r="J12" s="62"/>
      <c r="K12" s="62"/>
      <c r="L12" s="62" t="s">
        <v>125</v>
      </c>
      <c r="M12" s="62"/>
      <c r="N12" s="62"/>
      <c r="O12" s="62"/>
      <c r="P12" s="63" t="s">
        <v>126</v>
      </c>
      <c r="Q12" s="63" t="s">
        <v>66</v>
      </c>
      <c r="R12" s="104">
        <v>60</v>
      </c>
      <c r="S12" s="104">
        <v>60</v>
      </c>
      <c r="T12" s="104">
        <v>60</v>
      </c>
      <c r="U12" s="64">
        <f t="shared" ref="U12:U23" si="0">IF(ISERR(T12/S12*100),"N/A",T12/S12*100)</f>
        <v>100</v>
      </c>
    </row>
    <row r="13" spans="1:34" ht="75" customHeight="1" thickTop="1">
      <c r="A13" s="60"/>
      <c r="B13" s="61" t="s">
        <v>62</v>
      </c>
      <c r="C13" s="62" t="s">
        <v>127</v>
      </c>
      <c r="D13" s="62"/>
      <c r="E13" s="62"/>
      <c r="F13" s="62"/>
      <c r="G13" s="62"/>
      <c r="H13" s="62"/>
      <c r="I13" s="62" t="s">
        <v>128</v>
      </c>
      <c r="J13" s="62"/>
      <c r="K13" s="62"/>
      <c r="L13" s="62" t="s">
        <v>129</v>
      </c>
      <c r="M13" s="62"/>
      <c r="N13" s="62"/>
      <c r="O13" s="62"/>
      <c r="P13" s="63" t="s">
        <v>59</v>
      </c>
      <c r="Q13" s="63" t="s">
        <v>130</v>
      </c>
      <c r="R13" s="63">
        <v>74</v>
      </c>
      <c r="S13" s="63">
        <v>74</v>
      </c>
      <c r="T13" s="63">
        <v>73.7</v>
      </c>
      <c r="U13" s="64">
        <f t="shared" si="0"/>
        <v>99.594594594594597</v>
      </c>
    </row>
    <row r="14" spans="1:34" ht="75" customHeight="1">
      <c r="A14" s="60"/>
      <c r="B14" s="65" t="s">
        <v>44</v>
      </c>
      <c r="C14" s="66" t="s">
        <v>131</v>
      </c>
      <c r="D14" s="66"/>
      <c r="E14" s="66"/>
      <c r="F14" s="66"/>
      <c r="G14" s="66"/>
      <c r="H14" s="66"/>
      <c r="I14" s="66" t="s">
        <v>132</v>
      </c>
      <c r="J14" s="66"/>
      <c r="K14" s="66"/>
      <c r="L14" s="66" t="s">
        <v>133</v>
      </c>
      <c r="M14" s="66"/>
      <c r="N14" s="66"/>
      <c r="O14" s="66"/>
      <c r="P14" s="67" t="s">
        <v>59</v>
      </c>
      <c r="Q14" s="67" t="s">
        <v>134</v>
      </c>
      <c r="R14" s="67">
        <v>87</v>
      </c>
      <c r="S14" s="67">
        <v>87</v>
      </c>
      <c r="T14" s="67">
        <v>91.74</v>
      </c>
      <c r="U14" s="69">
        <f t="shared" si="0"/>
        <v>105.44827586206895</v>
      </c>
    </row>
    <row r="15" spans="1:34" ht="75" customHeight="1">
      <c r="A15" s="60"/>
      <c r="B15" s="65" t="s">
        <v>44</v>
      </c>
      <c r="C15" s="66" t="s">
        <v>135</v>
      </c>
      <c r="D15" s="66"/>
      <c r="E15" s="66"/>
      <c r="F15" s="66"/>
      <c r="G15" s="66"/>
      <c r="H15" s="66"/>
      <c r="I15" s="66" t="s">
        <v>136</v>
      </c>
      <c r="J15" s="66"/>
      <c r="K15" s="66"/>
      <c r="L15" s="66" t="s">
        <v>137</v>
      </c>
      <c r="M15" s="66"/>
      <c r="N15" s="66"/>
      <c r="O15" s="66"/>
      <c r="P15" s="67" t="s">
        <v>59</v>
      </c>
      <c r="Q15" s="67" t="s">
        <v>130</v>
      </c>
      <c r="R15" s="67">
        <v>50</v>
      </c>
      <c r="S15" s="67">
        <v>50</v>
      </c>
      <c r="T15" s="67">
        <v>43.7</v>
      </c>
      <c r="U15" s="69">
        <f t="shared" si="0"/>
        <v>87.4</v>
      </c>
    </row>
    <row r="16" spans="1:34" ht="75" customHeight="1" thickBot="1">
      <c r="A16" s="60"/>
      <c r="B16" s="65" t="s">
        <v>44</v>
      </c>
      <c r="C16" s="66" t="s">
        <v>138</v>
      </c>
      <c r="D16" s="66"/>
      <c r="E16" s="66"/>
      <c r="F16" s="66"/>
      <c r="G16" s="66"/>
      <c r="H16" s="66"/>
      <c r="I16" s="66" t="s">
        <v>139</v>
      </c>
      <c r="J16" s="66"/>
      <c r="K16" s="66"/>
      <c r="L16" s="66" t="s">
        <v>140</v>
      </c>
      <c r="M16" s="66"/>
      <c r="N16" s="66"/>
      <c r="O16" s="66"/>
      <c r="P16" s="67" t="s">
        <v>59</v>
      </c>
      <c r="Q16" s="67" t="s">
        <v>134</v>
      </c>
      <c r="R16" s="67">
        <v>90</v>
      </c>
      <c r="S16" s="67">
        <v>90</v>
      </c>
      <c r="T16" s="67">
        <v>117.3</v>
      </c>
      <c r="U16" s="69">
        <f t="shared" si="0"/>
        <v>130.33333333333331</v>
      </c>
    </row>
    <row r="17" spans="1:22" ht="75" customHeight="1" thickTop="1">
      <c r="A17" s="60"/>
      <c r="B17" s="61" t="s">
        <v>78</v>
      </c>
      <c r="C17" s="62" t="s">
        <v>141</v>
      </c>
      <c r="D17" s="62"/>
      <c r="E17" s="62"/>
      <c r="F17" s="62"/>
      <c r="G17" s="62"/>
      <c r="H17" s="62"/>
      <c r="I17" s="62" t="s">
        <v>142</v>
      </c>
      <c r="J17" s="62"/>
      <c r="K17" s="62"/>
      <c r="L17" s="62" t="s">
        <v>143</v>
      </c>
      <c r="M17" s="62"/>
      <c r="N17" s="62"/>
      <c r="O17" s="62"/>
      <c r="P17" s="63" t="s">
        <v>59</v>
      </c>
      <c r="Q17" s="63" t="s">
        <v>82</v>
      </c>
      <c r="R17" s="63">
        <v>70</v>
      </c>
      <c r="S17" s="63">
        <v>70</v>
      </c>
      <c r="T17" s="63">
        <v>67.91</v>
      </c>
      <c r="U17" s="64">
        <f t="shared" si="0"/>
        <v>97.014285714285705</v>
      </c>
    </row>
    <row r="18" spans="1:22" ht="75" customHeight="1">
      <c r="A18" s="60"/>
      <c r="B18" s="65" t="s">
        <v>44</v>
      </c>
      <c r="C18" s="66" t="s">
        <v>144</v>
      </c>
      <c r="D18" s="66"/>
      <c r="E18" s="66"/>
      <c r="F18" s="66"/>
      <c r="G18" s="66"/>
      <c r="H18" s="66"/>
      <c r="I18" s="66" t="s">
        <v>145</v>
      </c>
      <c r="J18" s="66"/>
      <c r="K18" s="66"/>
      <c r="L18" s="66" t="s">
        <v>146</v>
      </c>
      <c r="M18" s="66"/>
      <c r="N18" s="66"/>
      <c r="O18" s="66"/>
      <c r="P18" s="67" t="s">
        <v>59</v>
      </c>
      <c r="Q18" s="67" t="s">
        <v>82</v>
      </c>
      <c r="R18" s="67">
        <v>80</v>
      </c>
      <c r="S18" s="67">
        <v>80</v>
      </c>
      <c r="T18" s="67">
        <v>61.83</v>
      </c>
      <c r="U18" s="69">
        <f t="shared" si="0"/>
        <v>77.287499999999994</v>
      </c>
    </row>
    <row r="19" spans="1:22" ht="75" customHeight="1">
      <c r="A19" s="60"/>
      <c r="B19" s="65" t="s">
        <v>44</v>
      </c>
      <c r="C19" s="66" t="s">
        <v>147</v>
      </c>
      <c r="D19" s="66"/>
      <c r="E19" s="66"/>
      <c r="F19" s="66"/>
      <c r="G19" s="66"/>
      <c r="H19" s="66"/>
      <c r="I19" s="66" t="s">
        <v>148</v>
      </c>
      <c r="J19" s="66"/>
      <c r="K19" s="66"/>
      <c r="L19" s="66" t="s">
        <v>149</v>
      </c>
      <c r="M19" s="66"/>
      <c r="N19" s="66"/>
      <c r="O19" s="66"/>
      <c r="P19" s="67" t="s">
        <v>59</v>
      </c>
      <c r="Q19" s="67" t="s">
        <v>82</v>
      </c>
      <c r="R19" s="67">
        <v>98</v>
      </c>
      <c r="S19" s="67">
        <v>98</v>
      </c>
      <c r="T19" s="67">
        <v>98.21</v>
      </c>
      <c r="U19" s="69">
        <f t="shared" si="0"/>
        <v>100.21428571428569</v>
      </c>
    </row>
    <row r="20" spans="1:22" ht="75" customHeight="1">
      <c r="A20" s="60"/>
      <c r="B20" s="65" t="s">
        <v>44</v>
      </c>
      <c r="C20" s="66" t="s">
        <v>150</v>
      </c>
      <c r="D20" s="66"/>
      <c r="E20" s="66"/>
      <c r="F20" s="66"/>
      <c r="G20" s="66"/>
      <c r="H20" s="66"/>
      <c r="I20" s="66" t="s">
        <v>151</v>
      </c>
      <c r="J20" s="66"/>
      <c r="K20" s="66"/>
      <c r="L20" s="66" t="s">
        <v>152</v>
      </c>
      <c r="M20" s="66"/>
      <c r="N20" s="66"/>
      <c r="O20" s="66"/>
      <c r="P20" s="67" t="s">
        <v>59</v>
      </c>
      <c r="Q20" s="67" t="s">
        <v>82</v>
      </c>
      <c r="R20" s="67">
        <v>95</v>
      </c>
      <c r="S20" s="67">
        <v>95</v>
      </c>
      <c r="T20" s="67">
        <v>81.33</v>
      </c>
      <c r="U20" s="69">
        <f t="shared" si="0"/>
        <v>85.610526315789471</v>
      </c>
    </row>
    <row r="21" spans="1:22" ht="75" customHeight="1">
      <c r="A21" s="60"/>
      <c r="B21" s="65" t="s">
        <v>44</v>
      </c>
      <c r="C21" s="66" t="s">
        <v>153</v>
      </c>
      <c r="D21" s="66"/>
      <c r="E21" s="66"/>
      <c r="F21" s="66"/>
      <c r="G21" s="66"/>
      <c r="H21" s="66"/>
      <c r="I21" s="66" t="s">
        <v>154</v>
      </c>
      <c r="J21" s="66"/>
      <c r="K21" s="66"/>
      <c r="L21" s="66" t="s">
        <v>155</v>
      </c>
      <c r="M21" s="66"/>
      <c r="N21" s="66"/>
      <c r="O21" s="66"/>
      <c r="P21" s="67" t="s">
        <v>59</v>
      </c>
      <c r="Q21" s="67" t="s">
        <v>82</v>
      </c>
      <c r="R21" s="67">
        <v>90</v>
      </c>
      <c r="S21" s="67">
        <v>90</v>
      </c>
      <c r="T21" s="67">
        <v>115.7</v>
      </c>
      <c r="U21" s="69">
        <f t="shared" si="0"/>
        <v>128.55555555555554</v>
      </c>
    </row>
    <row r="22" spans="1:22" ht="75" customHeight="1">
      <c r="A22" s="60"/>
      <c r="B22" s="65" t="s">
        <v>44</v>
      </c>
      <c r="C22" s="66" t="s">
        <v>156</v>
      </c>
      <c r="D22" s="66"/>
      <c r="E22" s="66"/>
      <c r="F22" s="66"/>
      <c r="G22" s="66"/>
      <c r="H22" s="66"/>
      <c r="I22" s="66" t="s">
        <v>157</v>
      </c>
      <c r="J22" s="66"/>
      <c r="K22" s="66"/>
      <c r="L22" s="66" t="s">
        <v>158</v>
      </c>
      <c r="M22" s="66"/>
      <c r="N22" s="66"/>
      <c r="O22" s="66"/>
      <c r="P22" s="67" t="s">
        <v>59</v>
      </c>
      <c r="Q22" s="67" t="s">
        <v>82</v>
      </c>
      <c r="R22" s="67">
        <v>90</v>
      </c>
      <c r="S22" s="67">
        <v>90</v>
      </c>
      <c r="T22" s="67">
        <v>152.36000000000001</v>
      </c>
      <c r="U22" s="69">
        <f t="shared" si="0"/>
        <v>169.28888888888892</v>
      </c>
    </row>
    <row r="23" spans="1:22" ht="75" customHeight="1" thickBot="1">
      <c r="A23" s="60"/>
      <c r="B23" s="65" t="s">
        <v>44</v>
      </c>
      <c r="C23" s="66" t="s">
        <v>159</v>
      </c>
      <c r="D23" s="66"/>
      <c r="E23" s="66"/>
      <c r="F23" s="66"/>
      <c r="G23" s="66"/>
      <c r="H23" s="66"/>
      <c r="I23" s="66" t="s">
        <v>160</v>
      </c>
      <c r="J23" s="66"/>
      <c r="K23" s="66"/>
      <c r="L23" s="66" t="s">
        <v>161</v>
      </c>
      <c r="M23" s="66"/>
      <c r="N23" s="66"/>
      <c r="O23" s="66"/>
      <c r="P23" s="67" t="s">
        <v>59</v>
      </c>
      <c r="Q23" s="67" t="s">
        <v>82</v>
      </c>
      <c r="R23" s="67">
        <v>90</v>
      </c>
      <c r="S23" s="67">
        <v>90</v>
      </c>
      <c r="T23" s="67">
        <v>100.81</v>
      </c>
      <c r="U23" s="69">
        <f t="shared" si="0"/>
        <v>112.01111111111111</v>
      </c>
    </row>
    <row r="24" spans="1:22" ht="22.5" customHeight="1" thickTop="1" thickBot="1">
      <c r="B24" s="13" t="s">
        <v>89</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90</v>
      </c>
      <c r="S25" s="44" t="s">
        <v>91</v>
      </c>
      <c r="T25" s="76" t="s">
        <v>92</v>
      </c>
      <c r="U25" s="44" t="s">
        <v>93</v>
      </c>
    </row>
    <row r="26" spans="1:22" ht="26.25" customHeight="1" thickBot="1">
      <c r="B26" s="77"/>
      <c r="C26" s="78"/>
      <c r="D26" s="78"/>
      <c r="E26" s="78"/>
      <c r="F26" s="78"/>
      <c r="G26" s="78"/>
      <c r="H26" s="79"/>
      <c r="I26" s="79"/>
      <c r="J26" s="79"/>
      <c r="K26" s="79"/>
      <c r="L26" s="79"/>
      <c r="M26" s="79"/>
      <c r="N26" s="79"/>
      <c r="O26" s="79"/>
      <c r="P26" s="80"/>
      <c r="Q26" s="81"/>
      <c r="R26" s="82" t="s">
        <v>94</v>
      </c>
      <c r="S26" s="81" t="s">
        <v>94</v>
      </c>
      <c r="T26" s="81" t="s">
        <v>94</v>
      </c>
      <c r="U26" s="81" t="s">
        <v>95</v>
      </c>
    </row>
    <row r="27" spans="1:22" ht="13.5" customHeight="1" thickBot="1">
      <c r="B27" s="83" t="s">
        <v>96</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97</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98</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99</v>
      </c>
      <c r="C30" s="97"/>
      <c r="D30" s="97"/>
      <c r="E30" s="97"/>
      <c r="F30" s="97"/>
      <c r="G30" s="97"/>
      <c r="H30" s="97"/>
      <c r="I30" s="97"/>
      <c r="J30" s="97"/>
      <c r="K30" s="97"/>
      <c r="L30" s="97"/>
      <c r="M30" s="97"/>
      <c r="N30" s="97"/>
      <c r="O30" s="97"/>
      <c r="P30" s="97"/>
      <c r="Q30" s="97"/>
      <c r="R30" s="97"/>
      <c r="S30" s="97"/>
      <c r="T30" s="97"/>
      <c r="U30" s="96"/>
    </row>
    <row r="31" spans="1:22" ht="40.35" customHeight="1">
      <c r="B31" s="98" t="s">
        <v>162</v>
      </c>
      <c r="C31" s="100"/>
      <c r="D31" s="100"/>
      <c r="E31" s="100"/>
      <c r="F31" s="100"/>
      <c r="G31" s="100"/>
      <c r="H31" s="100"/>
      <c r="I31" s="100"/>
      <c r="J31" s="100"/>
      <c r="K31" s="100"/>
      <c r="L31" s="100"/>
      <c r="M31" s="100"/>
      <c r="N31" s="100"/>
      <c r="O31" s="100"/>
      <c r="P31" s="100"/>
      <c r="Q31" s="100"/>
      <c r="R31" s="100"/>
      <c r="S31" s="100"/>
      <c r="T31" s="100"/>
      <c r="U31" s="99"/>
    </row>
    <row r="32" spans="1:22" ht="54.2" customHeight="1">
      <c r="B32" s="98" t="s">
        <v>163</v>
      </c>
      <c r="C32" s="100"/>
      <c r="D32" s="100"/>
      <c r="E32" s="100"/>
      <c r="F32" s="100"/>
      <c r="G32" s="100"/>
      <c r="H32" s="100"/>
      <c r="I32" s="100"/>
      <c r="J32" s="100"/>
      <c r="K32" s="100"/>
      <c r="L32" s="100"/>
      <c r="M32" s="100"/>
      <c r="N32" s="100"/>
      <c r="O32" s="100"/>
      <c r="P32" s="100"/>
      <c r="Q32" s="100"/>
      <c r="R32" s="100"/>
      <c r="S32" s="100"/>
      <c r="T32" s="100"/>
      <c r="U32" s="99"/>
    </row>
    <row r="33" spans="2:21" ht="42.95" customHeight="1">
      <c r="B33" s="98" t="s">
        <v>164</v>
      </c>
      <c r="C33" s="100"/>
      <c r="D33" s="100"/>
      <c r="E33" s="100"/>
      <c r="F33" s="100"/>
      <c r="G33" s="100"/>
      <c r="H33" s="100"/>
      <c r="I33" s="100"/>
      <c r="J33" s="100"/>
      <c r="K33" s="100"/>
      <c r="L33" s="100"/>
      <c r="M33" s="100"/>
      <c r="N33" s="100"/>
      <c r="O33" s="100"/>
      <c r="P33" s="100"/>
      <c r="Q33" s="100"/>
      <c r="R33" s="100"/>
      <c r="S33" s="100"/>
      <c r="T33" s="100"/>
      <c r="U33" s="99"/>
    </row>
    <row r="34" spans="2:21" ht="27.95" customHeight="1">
      <c r="B34" s="98" t="s">
        <v>165</v>
      </c>
      <c r="C34" s="100"/>
      <c r="D34" s="100"/>
      <c r="E34" s="100"/>
      <c r="F34" s="100"/>
      <c r="G34" s="100"/>
      <c r="H34" s="100"/>
      <c r="I34" s="100"/>
      <c r="J34" s="100"/>
      <c r="K34" s="100"/>
      <c r="L34" s="100"/>
      <c r="M34" s="100"/>
      <c r="N34" s="100"/>
      <c r="O34" s="100"/>
      <c r="P34" s="100"/>
      <c r="Q34" s="100"/>
      <c r="R34" s="100"/>
      <c r="S34" s="100"/>
      <c r="T34" s="100"/>
      <c r="U34" s="99"/>
    </row>
    <row r="35" spans="2:21" ht="54.6" customHeight="1">
      <c r="B35" s="98" t="s">
        <v>166</v>
      </c>
      <c r="C35" s="100"/>
      <c r="D35" s="100"/>
      <c r="E35" s="100"/>
      <c r="F35" s="100"/>
      <c r="G35" s="100"/>
      <c r="H35" s="100"/>
      <c r="I35" s="100"/>
      <c r="J35" s="100"/>
      <c r="K35" s="100"/>
      <c r="L35" s="100"/>
      <c r="M35" s="100"/>
      <c r="N35" s="100"/>
      <c r="O35" s="100"/>
      <c r="P35" s="100"/>
      <c r="Q35" s="100"/>
      <c r="R35" s="100"/>
      <c r="S35" s="100"/>
      <c r="T35" s="100"/>
      <c r="U35" s="99"/>
    </row>
    <row r="36" spans="2:21" ht="51.95" customHeight="1">
      <c r="B36" s="98" t="s">
        <v>167</v>
      </c>
      <c r="C36" s="100"/>
      <c r="D36" s="100"/>
      <c r="E36" s="100"/>
      <c r="F36" s="100"/>
      <c r="G36" s="100"/>
      <c r="H36" s="100"/>
      <c r="I36" s="100"/>
      <c r="J36" s="100"/>
      <c r="K36" s="100"/>
      <c r="L36" s="100"/>
      <c r="M36" s="100"/>
      <c r="N36" s="100"/>
      <c r="O36" s="100"/>
      <c r="P36" s="100"/>
      <c r="Q36" s="100"/>
      <c r="R36" s="100"/>
      <c r="S36" s="100"/>
      <c r="T36" s="100"/>
      <c r="U36" s="99"/>
    </row>
    <row r="37" spans="2:21" ht="40.5" customHeight="1">
      <c r="B37" s="98" t="s">
        <v>168</v>
      </c>
      <c r="C37" s="100"/>
      <c r="D37" s="100"/>
      <c r="E37" s="100"/>
      <c r="F37" s="100"/>
      <c r="G37" s="100"/>
      <c r="H37" s="100"/>
      <c r="I37" s="100"/>
      <c r="J37" s="100"/>
      <c r="K37" s="100"/>
      <c r="L37" s="100"/>
      <c r="M37" s="100"/>
      <c r="N37" s="100"/>
      <c r="O37" s="100"/>
      <c r="P37" s="100"/>
      <c r="Q37" s="100"/>
      <c r="R37" s="100"/>
      <c r="S37" s="100"/>
      <c r="T37" s="100"/>
      <c r="U37" s="99"/>
    </row>
    <row r="38" spans="2:21" ht="31.5" customHeight="1">
      <c r="B38" s="98" t="s">
        <v>169</v>
      </c>
      <c r="C38" s="100"/>
      <c r="D38" s="100"/>
      <c r="E38" s="100"/>
      <c r="F38" s="100"/>
      <c r="G38" s="100"/>
      <c r="H38" s="100"/>
      <c r="I38" s="100"/>
      <c r="J38" s="100"/>
      <c r="K38" s="100"/>
      <c r="L38" s="100"/>
      <c r="M38" s="100"/>
      <c r="N38" s="100"/>
      <c r="O38" s="100"/>
      <c r="P38" s="100"/>
      <c r="Q38" s="100"/>
      <c r="R38" s="100"/>
      <c r="S38" s="100"/>
      <c r="T38" s="100"/>
      <c r="U38" s="99"/>
    </row>
    <row r="39" spans="2:21" ht="90.95" customHeight="1">
      <c r="B39" s="98" t="s">
        <v>170</v>
      </c>
      <c r="C39" s="100"/>
      <c r="D39" s="100"/>
      <c r="E39" s="100"/>
      <c r="F39" s="100"/>
      <c r="G39" s="100"/>
      <c r="H39" s="100"/>
      <c r="I39" s="100"/>
      <c r="J39" s="100"/>
      <c r="K39" s="100"/>
      <c r="L39" s="100"/>
      <c r="M39" s="100"/>
      <c r="N39" s="100"/>
      <c r="O39" s="100"/>
      <c r="P39" s="100"/>
      <c r="Q39" s="100"/>
      <c r="R39" s="100"/>
      <c r="S39" s="100"/>
      <c r="T39" s="100"/>
      <c r="U39" s="99"/>
    </row>
    <row r="40" spans="2:21" ht="66.75" customHeight="1">
      <c r="B40" s="98" t="s">
        <v>171</v>
      </c>
      <c r="C40" s="100"/>
      <c r="D40" s="100"/>
      <c r="E40" s="100"/>
      <c r="F40" s="100"/>
      <c r="G40" s="100"/>
      <c r="H40" s="100"/>
      <c r="I40" s="100"/>
      <c r="J40" s="100"/>
      <c r="K40" s="100"/>
      <c r="L40" s="100"/>
      <c r="M40" s="100"/>
      <c r="N40" s="100"/>
      <c r="O40" s="100"/>
      <c r="P40" s="100"/>
      <c r="Q40" s="100"/>
      <c r="R40" s="100"/>
      <c r="S40" s="100"/>
      <c r="T40" s="100"/>
      <c r="U40" s="99"/>
    </row>
    <row r="41" spans="2:21" ht="57" customHeight="1">
      <c r="B41" s="98" t="s">
        <v>172</v>
      </c>
      <c r="C41" s="100"/>
      <c r="D41" s="100"/>
      <c r="E41" s="100"/>
      <c r="F41" s="100"/>
      <c r="G41" s="100"/>
      <c r="H41" s="100"/>
      <c r="I41" s="100"/>
      <c r="J41" s="100"/>
      <c r="K41" s="100"/>
      <c r="L41" s="100"/>
      <c r="M41" s="100"/>
      <c r="N41" s="100"/>
      <c r="O41" s="100"/>
      <c r="P41" s="100"/>
      <c r="Q41" s="100"/>
      <c r="R41" s="100"/>
      <c r="S41" s="100"/>
      <c r="T41" s="100"/>
      <c r="U41" s="99"/>
    </row>
    <row r="42" spans="2:21" ht="53.25" customHeight="1">
      <c r="B42" s="98" t="s">
        <v>173</v>
      </c>
      <c r="C42" s="100"/>
      <c r="D42" s="100"/>
      <c r="E42" s="100"/>
      <c r="F42" s="100"/>
      <c r="G42" s="100"/>
      <c r="H42" s="100"/>
      <c r="I42" s="100"/>
      <c r="J42" s="100"/>
      <c r="K42" s="100"/>
      <c r="L42" s="100"/>
      <c r="M42" s="100"/>
      <c r="N42" s="100"/>
      <c r="O42" s="100"/>
      <c r="P42" s="100"/>
      <c r="Q42" s="100"/>
      <c r="R42" s="100"/>
      <c r="S42" s="100"/>
      <c r="T42" s="100"/>
      <c r="U42" s="99"/>
    </row>
    <row r="43" spans="2:21" ht="47.25" customHeight="1" thickBot="1">
      <c r="B43" s="101" t="s">
        <v>174</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175</v>
      </c>
      <c r="D4" s="19" t="s">
        <v>176</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178</v>
      </c>
      <c r="D6" s="29"/>
      <c r="E6" s="29"/>
      <c r="F6" s="29"/>
      <c r="G6" s="29"/>
      <c r="H6" s="30"/>
      <c r="I6" s="30"/>
      <c r="J6" s="30" t="s">
        <v>18</v>
      </c>
      <c r="K6" s="29" t="s">
        <v>179</v>
      </c>
      <c r="L6" s="29"/>
      <c r="M6" s="29"/>
      <c r="N6" s="31"/>
      <c r="O6" s="32" t="s">
        <v>20</v>
      </c>
      <c r="P6" s="29" t="s">
        <v>180</v>
      </c>
      <c r="Q6" s="29"/>
      <c r="R6" s="33"/>
      <c r="S6" s="32" t="s">
        <v>22</v>
      </c>
      <c r="T6" s="29" t="s">
        <v>181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182</v>
      </c>
      <c r="D11" s="62"/>
      <c r="E11" s="62"/>
      <c r="F11" s="62"/>
      <c r="G11" s="62"/>
      <c r="H11" s="62"/>
      <c r="I11" s="62" t="s">
        <v>183</v>
      </c>
      <c r="J11" s="62"/>
      <c r="K11" s="62"/>
      <c r="L11" s="62" t="s">
        <v>184</v>
      </c>
      <c r="M11" s="62"/>
      <c r="N11" s="62"/>
      <c r="O11" s="62"/>
      <c r="P11" s="63" t="s">
        <v>59</v>
      </c>
      <c r="Q11" s="63" t="s">
        <v>43</v>
      </c>
      <c r="R11" s="63">
        <v>68.63</v>
      </c>
      <c r="S11" s="63">
        <v>68.63</v>
      </c>
      <c r="T11" s="63">
        <v>67.959999999999994</v>
      </c>
      <c r="U11" s="64">
        <f t="shared" ref="U11:U18" si="0">IF(ISERR(T11/S11*100),"N/A",T11/S11*100)</f>
        <v>99.02375054640828</v>
      </c>
    </row>
    <row r="12" spans="1:34" ht="75" customHeight="1" thickBot="1">
      <c r="A12" s="60"/>
      <c r="B12" s="65" t="s">
        <v>44</v>
      </c>
      <c r="C12" s="66" t="s">
        <v>44</v>
      </c>
      <c r="D12" s="66"/>
      <c r="E12" s="66"/>
      <c r="F12" s="66"/>
      <c r="G12" s="66"/>
      <c r="H12" s="66"/>
      <c r="I12" s="66" t="s">
        <v>185</v>
      </c>
      <c r="J12" s="66"/>
      <c r="K12" s="66"/>
      <c r="L12" s="66" t="s">
        <v>186</v>
      </c>
      <c r="M12" s="66"/>
      <c r="N12" s="66"/>
      <c r="O12" s="66"/>
      <c r="P12" s="67" t="s">
        <v>59</v>
      </c>
      <c r="Q12" s="67" t="s">
        <v>130</v>
      </c>
      <c r="R12" s="67">
        <v>50</v>
      </c>
      <c r="S12" s="67">
        <v>50</v>
      </c>
      <c r="T12" s="67">
        <v>50.81</v>
      </c>
      <c r="U12" s="69">
        <f t="shared" si="0"/>
        <v>101.62</v>
      </c>
    </row>
    <row r="13" spans="1:34" ht="75" customHeight="1" thickTop="1">
      <c r="A13" s="60"/>
      <c r="B13" s="61" t="s">
        <v>52</v>
      </c>
      <c r="C13" s="62" t="s">
        <v>187</v>
      </c>
      <c r="D13" s="62"/>
      <c r="E13" s="62"/>
      <c r="F13" s="62"/>
      <c r="G13" s="62"/>
      <c r="H13" s="62"/>
      <c r="I13" s="62" t="s">
        <v>188</v>
      </c>
      <c r="J13" s="62"/>
      <c r="K13" s="62"/>
      <c r="L13" s="62" t="s">
        <v>189</v>
      </c>
      <c r="M13" s="62"/>
      <c r="N13" s="62"/>
      <c r="O13" s="62"/>
      <c r="P13" s="63" t="s">
        <v>59</v>
      </c>
      <c r="Q13" s="63" t="s">
        <v>130</v>
      </c>
      <c r="R13" s="63">
        <v>53.1</v>
      </c>
      <c r="S13" s="63">
        <v>53.1</v>
      </c>
      <c r="T13" s="63">
        <v>59.6</v>
      </c>
      <c r="U13" s="64">
        <f t="shared" si="0"/>
        <v>112.24105461393596</v>
      </c>
    </row>
    <row r="14" spans="1:34" ht="75" customHeight="1" thickBot="1">
      <c r="A14" s="60"/>
      <c r="B14" s="65" t="s">
        <v>44</v>
      </c>
      <c r="C14" s="66" t="s">
        <v>44</v>
      </c>
      <c r="D14" s="66"/>
      <c r="E14" s="66"/>
      <c r="F14" s="66"/>
      <c r="G14" s="66"/>
      <c r="H14" s="66"/>
      <c r="I14" s="66" t="s">
        <v>190</v>
      </c>
      <c r="J14" s="66"/>
      <c r="K14" s="66"/>
      <c r="L14" s="66" t="s">
        <v>191</v>
      </c>
      <c r="M14" s="66"/>
      <c r="N14" s="66"/>
      <c r="O14" s="66"/>
      <c r="P14" s="67" t="s">
        <v>59</v>
      </c>
      <c r="Q14" s="67" t="s">
        <v>130</v>
      </c>
      <c r="R14" s="67">
        <v>66.89</v>
      </c>
      <c r="S14" s="67">
        <v>66.89</v>
      </c>
      <c r="T14" s="67">
        <v>65.83</v>
      </c>
      <c r="U14" s="69">
        <f t="shared" si="0"/>
        <v>98.41530871580207</v>
      </c>
    </row>
    <row r="15" spans="1:34" ht="75" customHeight="1" thickTop="1">
      <c r="A15" s="60"/>
      <c r="B15" s="61" t="s">
        <v>62</v>
      </c>
      <c r="C15" s="62" t="s">
        <v>192</v>
      </c>
      <c r="D15" s="62"/>
      <c r="E15" s="62"/>
      <c r="F15" s="62"/>
      <c r="G15" s="62"/>
      <c r="H15" s="62"/>
      <c r="I15" s="62" t="s">
        <v>193</v>
      </c>
      <c r="J15" s="62"/>
      <c r="K15" s="62"/>
      <c r="L15" s="62" t="s">
        <v>194</v>
      </c>
      <c r="M15" s="62"/>
      <c r="N15" s="62"/>
      <c r="O15" s="62"/>
      <c r="P15" s="63" t="s">
        <v>195</v>
      </c>
      <c r="Q15" s="63" t="s">
        <v>43</v>
      </c>
      <c r="R15" s="63">
        <v>1.03</v>
      </c>
      <c r="S15" s="63">
        <v>1.03</v>
      </c>
      <c r="T15" s="63">
        <v>-48.45</v>
      </c>
      <c r="U15" s="64">
        <f t="shared" si="0"/>
        <v>-4703.8834951456311</v>
      </c>
    </row>
    <row r="16" spans="1:34" ht="75" customHeight="1" thickBot="1">
      <c r="A16" s="60"/>
      <c r="B16" s="65" t="s">
        <v>44</v>
      </c>
      <c r="C16" s="66" t="s">
        <v>196</v>
      </c>
      <c r="D16" s="66"/>
      <c r="E16" s="66"/>
      <c r="F16" s="66"/>
      <c r="G16" s="66"/>
      <c r="H16" s="66"/>
      <c r="I16" s="66" t="s">
        <v>197</v>
      </c>
      <c r="J16" s="66"/>
      <c r="K16" s="66"/>
      <c r="L16" s="66" t="s">
        <v>198</v>
      </c>
      <c r="M16" s="66"/>
      <c r="N16" s="66"/>
      <c r="O16" s="66"/>
      <c r="P16" s="67" t="s">
        <v>195</v>
      </c>
      <c r="Q16" s="67" t="s">
        <v>82</v>
      </c>
      <c r="R16" s="67">
        <v>6.98</v>
      </c>
      <c r="S16" s="67">
        <v>6.98</v>
      </c>
      <c r="T16" s="67">
        <v>17.27</v>
      </c>
      <c r="U16" s="69">
        <f t="shared" si="0"/>
        <v>247.42120343839539</v>
      </c>
    </row>
    <row r="17" spans="1:22" ht="75" customHeight="1" thickTop="1">
      <c r="A17" s="60"/>
      <c r="B17" s="61" t="s">
        <v>78</v>
      </c>
      <c r="C17" s="62" t="s">
        <v>199</v>
      </c>
      <c r="D17" s="62"/>
      <c r="E17" s="62"/>
      <c r="F17" s="62"/>
      <c r="G17" s="62"/>
      <c r="H17" s="62"/>
      <c r="I17" s="62" t="s">
        <v>200</v>
      </c>
      <c r="J17" s="62"/>
      <c r="K17" s="62"/>
      <c r="L17" s="62" t="s">
        <v>201</v>
      </c>
      <c r="M17" s="62"/>
      <c r="N17" s="62"/>
      <c r="O17" s="62"/>
      <c r="P17" s="63" t="s">
        <v>195</v>
      </c>
      <c r="Q17" s="63" t="s">
        <v>202</v>
      </c>
      <c r="R17" s="63">
        <v>3.96</v>
      </c>
      <c r="S17" s="63">
        <v>3.96</v>
      </c>
      <c r="T17" s="63">
        <v>2.48</v>
      </c>
      <c r="U17" s="64">
        <f t="shared" si="0"/>
        <v>62.62626262626263</v>
      </c>
    </row>
    <row r="18" spans="1:22" ht="75" customHeight="1" thickBot="1">
      <c r="A18" s="60"/>
      <c r="B18" s="65" t="s">
        <v>44</v>
      </c>
      <c r="C18" s="66" t="s">
        <v>203</v>
      </c>
      <c r="D18" s="66"/>
      <c r="E18" s="66"/>
      <c r="F18" s="66"/>
      <c r="G18" s="66"/>
      <c r="H18" s="66"/>
      <c r="I18" s="66" t="s">
        <v>204</v>
      </c>
      <c r="J18" s="66"/>
      <c r="K18" s="66"/>
      <c r="L18" s="66" t="s">
        <v>205</v>
      </c>
      <c r="M18" s="66"/>
      <c r="N18" s="66"/>
      <c r="O18" s="66"/>
      <c r="P18" s="67" t="s">
        <v>59</v>
      </c>
      <c r="Q18" s="67" t="s">
        <v>82</v>
      </c>
      <c r="R18" s="67">
        <v>87.47</v>
      </c>
      <c r="S18" s="67">
        <v>87.47</v>
      </c>
      <c r="T18" s="67">
        <v>85.86</v>
      </c>
      <c r="U18" s="69">
        <f t="shared" si="0"/>
        <v>98.159368926489094</v>
      </c>
    </row>
    <row r="19" spans="1:22" ht="22.5" customHeight="1" thickTop="1" thickBot="1">
      <c r="B19" s="13" t="s">
        <v>89</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90</v>
      </c>
      <c r="S20" s="44" t="s">
        <v>91</v>
      </c>
      <c r="T20" s="76" t="s">
        <v>92</v>
      </c>
      <c r="U20" s="44" t="s">
        <v>93</v>
      </c>
    </row>
    <row r="21" spans="1:22" ht="26.25" customHeight="1" thickBot="1">
      <c r="B21" s="77"/>
      <c r="C21" s="78"/>
      <c r="D21" s="78"/>
      <c r="E21" s="78"/>
      <c r="F21" s="78"/>
      <c r="G21" s="78"/>
      <c r="H21" s="79"/>
      <c r="I21" s="79"/>
      <c r="J21" s="79"/>
      <c r="K21" s="79"/>
      <c r="L21" s="79"/>
      <c r="M21" s="79"/>
      <c r="N21" s="79"/>
      <c r="O21" s="79"/>
      <c r="P21" s="80"/>
      <c r="Q21" s="81"/>
      <c r="R21" s="82" t="s">
        <v>94</v>
      </c>
      <c r="S21" s="81" t="s">
        <v>94</v>
      </c>
      <c r="T21" s="81" t="s">
        <v>94</v>
      </c>
      <c r="U21" s="81" t="s">
        <v>95</v>
      </c>
    </row>
    <row r="22" spans="1:22" ht="13.5" customHeight="1" thickBot="1">
      <c r="B22" s="83" t="s">
        <v>96</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97</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99</v>
      </c>
      <c r="C25" s="97"/>
      <c r="D25" s="97"/>
      <c r="E25" s="97"/>
      <c r="F25" s="97"/>
      <c r="G25" s="97"/>
      <c r="H25" s="97"/>
      <c r="I25" s="97"/>
      <c r="J25" s="97"/>
      <c r="K25" s="97"/>
      <c r="L25" s="97"/>
      <c r="M25" s="97"/>
      <c r="N25" s="97"/>
      <c r="O25" s="97"/>
      <c r="P25" s="97"/>
      <c r="Q25" s="97"/>
      <c r="R25" s="97"/>
      <c r="S25" s="97"/>
      <c r="T25" s="97"/>
      <c r="U25" s="96"/>
    </row>
    <row r="26" spans="1:22" ht="177.2" customHeight="1">
      <c r="B26" s="98" t="s">
        <v>206</v>
      </c>
      <c r="C26" s="100"/>
      <c r="D26" s="100"/>
      <c r="E26" s="100"/>
      <c r="F26" s="100"/>
      <c r="G26" s="100"/>
      <c r="H26" s="100"/>
      <c r="I26" s="100"/>
      <c r="J26" s="100"/>
      <c r="K26" s="100"/>
      <c r="L26" s="100"/>
      <c r="M26" s="100"/>
      <c r="N26" s="100"/>
      <c r="O26" s="100"/>
      <c r="P26" s="100"/>
      <c r="Q26" s="100"/>
      <c r="R26" s="100"/>
      <c r="S26" s="100"/>
      <c r="T26" s="100"/>
      <c r="U26" s="99"/>
    </row>
    <row r="27" spans="1:22" ht="320.85000000000002" customHeight="1">
      <c r="B27" s="98" t="s">
        <v>207</v>
      </c>
      <c r="C27" s="100"/>
      <c r="D27" s="100"/>
      <c r="E27" s="100"/>
      <c r="F27" s="100"/>
      <c r="G27" s="100"/>
      <c r="H27" s="100"/>
      <c r="I27" s="100"/>
      <c r="J27" s="100"/>
      <c r="K27" s="100"/>
      <c r="L27" s="100"/>
      <c r="M27" s="100"/>
      <c r="N27" s="100"/>
      <c r="O27" s="100"/>
      <c r="P27" s="100"/>
      <c r="Q27" s="100"/>
      <c r="R27" s="100"/>
      <c r="S27" s="100"/>
      <c r="T27" s="100"/>
      <c r="U27" s="99"/>
    </row>
    <row r="28" spans="1:22" ht="257.25" customHeight="1">
      <c r="B28" s="98" t="s">
        <v>208</v>
      </c>
      <c r="C28" s="100"/>
      <c r="D28" s="100"/>
      <c r="E28" s="100"/>
      <c r="F28" s="100"/>
      <c r="G28" s="100"/>
      <c r="H28" s="100"/>
      <c r="I28" s="100"/>
      <c r="J28" s="100"/>
      <c r="K28" s="100"/>
      <c r="L28" s="100"/>
      <c r="M28" s="100"/>
      <c r="N28" s="100"/>
      <c r="O28" s="100"/>
      <c r="P28" s="100"/>
      <c r="Q28" s="100"/>
      <c r="R28" s="100"/>
      <c r="S28" s="100"/>
      <c r="T28" s="100"/>
      <c r="U28" s="99"/>
    </row>
    <row r="29" spans="1:22" ht="260.45" customHeight="1">
      <c r="B29" s="98" t="s">
        <v>209</v>
      </c>
      <c r="C29" s="100"/>
      <c r="D29" s="100"/>
      <c r="E29" s="100"/>
      <c r="F29" s="100"/>
      <c r="G29" s="100"/>
      <c r="H29" s="100"/>
      <c r="I29" s="100"/>
      <c r="J29" s="100"/>
      <c r="K29" s="100"/>
      <c r="L29" s="100"/>
      <c r="M29" s="100"/>
      <c r="N29" s="100"/>
      <c r="O29" s="100"/>
      <c r="P29" s="100"/>
      <c r="Q29" s="100"/>
      <c r="R29" s="100"/>
      <c r="S29" s="100"/>
      <c r="T29" s="100"/>
      <c r="U29" s="99"/>
    </row>
    <row r="30" spans="1:22" ht="137.85" customHeight="1">
      <c r="B30" s="98" t="s">
        <v>210</v>
      </c>
      <c r="C30" s="100"/>
      <c r="D30" s="100"/>
      <c r="E30" s="100"/>
      <c r="F30" s="100"/>
      <c r="G30" s="100"/>
      <c r="H30" s="100"/>
      <c r="I30" s="100"/>
      <c r="J30" s="100"/>
      <c r="K30" s="100"/>
      <c r="L30" s="100"/>
      <c r="M30" s="100"/>
      <c r="N30" s="100"/>
      <c r="O30" s="100"/>
      <c r="P30" s="100"/>
      <c r="Q30" s="100"/>
      <c r="R30" s="100"/>
      <c r="S30" s="100"/>
      <c r="T30" s="100"/>
      <c r="U30" s="99"/>
    </row>
    <row r="31" spans="1:22" ht="261.2" customHeight="1">
      <c r="B31" s="98" t="s">
        <v>211</v>
      </c>
      <c r="C31" s="100"/>
      <c r="D31" s="100"/>
      <c r="E31" s="100"/>
      <c r="F31" s="100"/>
      <c r="G31" s="100"/>
      <c r="H31" s="100"/>
      <c r="I31" s="100"/>
      <c r="J31" s="100"/>
      <c r="K31" s="100"/>
      <c r="L31" s="100"/>
      <c r="M31" s="100"/>
      <c r="N31" s="100"/>
      <c r="O31" s="100"/>
      <c r="P31" s="100"/>
      <c r="Q31" s="100"/>
      <c r="R31" s="100"/>
      <c r="S31" s="100"/>
      <c r="T31" s="100"/>
      <c r="U31" s="99"/>
    </row>
    <row r="32" spans="1:22" ht="178.5" customHeight="1">
      <c r="B32" s="98" t="s">
        <v>212</v>
      </c>
      <c r="C32" s="100"/>
      <c r="D32" s="100"/>
      <c r="E32" s="100"/>
      <c r="F32" s="100"/>
      <c r="G32" s="100"/>
      <c r="H32" s="100"/>
      <c r="I32" s="100"/>
      <c r="J32" s="100"/>
      <c r="K32" s="100"/>
      <c r="L32" s="100"/>
      <c r="M32" s="100"/>
      <c r="N32" s="100"/>
      <c r="O32" s="100"/>
      <c r="P32" s="100"/>
      <c r="Q32" s="100"/>
      <c r="R32" s="100"/>
      <c r="S32" s="100"/>
      <c r="T32" s="100"/>
      <c r="U32" s="99"/>
    </row>
    <row r="33" spans="2:21" ht="210.75" customHeight="1" thickBot="1">
      <c r="B33" s="101" t="s">
        <v>213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214</v>
      </c>
      <c r="D4" s="19" t="s">
        <v>215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216</v>
      </c>
      <c r="Q6" s="29"/>
      <c r="R6" s="33"/>
      <c r="S6" s="32" t="s">
        <v>22</v>
      </c>
      <c r="T6" s="29" t="s">
        <v>217</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218</v>
      </c>
      <c r="D11" s="62"/>
      <c r="E11" s="62"/>
      <c r="F11" s="62"/>
      <c r="G11" s="62"/>
      <c r="H11" s="62"/>
      <c r="I11" s="62" t="s">
        <v>219</v>
      </c>
      <c r="J11" s="62"/>
      <c r="K11" s="62"/>
      <c r="L11" s="62" t="s">
        <v>220</v>
      </c>
      <c r="M11" s="62"/>
      <c r="N11" s="62"/>
      <c r="O11" s="62"/>
      <c r="P11" s="63" t="s">
        <v>59</v>
      </c>
      <c r="Q11" s="63" t="s">
        <v>66</v>
      </c>
      <c r="R11" s="63">
        <v>2.2999999999999998</v>
      </c>
      <c r="S11" s="63">
        <v>2.2999999999999998</v>
      </c>
      <c r="T11" s="63">
        <v>2.42</v>
      </c>
      <c r="U11" s="64">
        <f>IF(ISERR(T11/S11*100),"N/A",T11/S11*100)</f>
        <v>105.21739130434784</v>
      </c>
    </row>
    <row r="12" spans="1:34" ht="75" customHeight="1" thickTop="1" thickBot="1">
      <c r="A12" s="60"/>
      <c r="B12" s="61" t="s">
        <v>52</v>
      </c>
      <c r="C12" s="62" t="s">
        <v>221</v>
      </c>
      <c r="D12" s="62"/>
      <c r="E12" s="62"/>
      <c r="F12" s="62"/>
      <c r="G12" s="62"/>
      <c r="H12" s="62"/>
      <c r="I12" s="62" t="s">
        <v>222</v>
      </c>
      <c r="J12" s="62"/>
      <c r="K12" s="62"/>
      <c r="L12" s="62" t="s">
        <v>223</v>
      </c>
      <c r="M12" s="62"/>
      <c r="N12" s="62"/>
      <c r="O12" s="62"/>
      <c r="P12" s="63" t="s">
        <v>59</v>
      </c>
      <c r="Q12" s="63" t="s">
        <v>66</v>
      </c>
      <c r="R12" s="63">
        <v>11.22</v>
      </c>
      <c r="S12" s="63">
        <v>11.22</v>
      </c>
      <c r="T12" s="63">
        <v>11.71</v>
      </c>
      <c r="U12" s="64">
        <f>IF(ISERR(T12/S12*100),"N/A",T12/S12*100)</f>
        <v>104.36720142602496</v>
      </c>
    </row>
    <row r="13" spans="1:34" ht="75" customHeight="1" thickTop="1">
      <c r="A13" s="60"/>
      <c r="B13" s="61" t="s">
        <v>62</v>
      </c>
      <c r="C13" s="62" t="s">
        <v>224</v>
      </c>
      <c r="D13" s="62"/>
      <c r="E13" s="62"/>
      <c r="F13" s="62"/>
      <c r="G13" s="62"/>
      <c r="H13" s="62"/>
      <c r="I13" s="62" t="s">
        <v>225</v>
      </c>
      <c r="J13" s="62"/>
      <c r="K13" s="62"/>
      <c r="L13" s="62" t="s">
        <v>226</v>
      </c>
      <c r="M13" s="62"/>
      <c r="N13" s="62"/>
      <c r="O13" s="62"/>
      <c r="P13" s="63" t="s">
        <v>227</v>
      </c>
      <c r="Q13" s="63" t="s">
        <v>66</v>
      </c>
      <c r="R13" s="63">
        <v>45</v>
      </c>
      <c r="S13" s="63">
        <v>45</v>
      </c>
      <c r="T13" s="63">
        <v>43.4</v>
      </c>
      <c r="U13" s="64">
        <f>IF(ISERR((S13-T13)*100/S13+100),"N/A",(S13-T13)*100/S13+100)</f>
        <v>103.55555555555556</v>
      </c>
    </row>
    <row r="14" spans="1:34" ht="75" customHeight="1">
      <c r="A14" s="60"/>
      <c r="B14" s="65" t="s">
        <v>44</v>
      </c>
      <c r="C14" s="66" t="s">
        <v>44</v>
      </c>
      <c r="D14" s="66"/>
      <c r="E14" s="66"/>
      <c r="F14" s="66"/>
      <c r="G14" s="66"/>
      <c r="H14" s="66"/>
      <c r="I14" s="66" t="s">
        <v>228</v>
      </c>
      <c r="J14" s="66"/>
      <c r="K14" s="66"/>
      <c r="L14" s="66" t="s">
        <v>229</v>
      </c>
      <c r="M14" s="66"/>
      <c r="N14" s="66"/>
      <c r="O14" s="66"/>
      <c r="P14" s="67" t="s">
        <v>59</v>
      </c>
      <c r="Q14" s="67" t="s">
        <v>230</v>
      </c>
      <c r="R14" s="67">
        <v>93.84</v>
      </c>
      <c r="S14" s="67">
        <v>93.84</v>
      </c>
      <c r="T14" s="67">
        <v>91.58</v>
      </c>
      <c r="U14" s="69">
        <f>IF(ISERR(T14/S14*100),"N/A",T14/S14*100)</f>
        <v>97.591645353793695</v>
      </c>
    </row>
    <row r="15" spans="1:34" ht="75" customHeight="1">
      <c r="A15" s="60"/>
      <c r="B15" s="65" t="s">
        <v>44</v>
      </c>
      <c r="C15" s="66" t="s">
        <v>231</v>
      </c>
      <c r="D15" s="66"/>
      <c r="E15" s="66"/>
      <c r="F15" s="66"/>
      <c r="G15" s="66"/>
      <c r="H15" s="66"/>
      <c r="I15" s="66" t="s">
        <v>232</v>
      </c>
      <c r="J15" s="66"/>
      <c r="K15" s="66"/>
      <c r="L15" s="66" t="s">
        <v>233</v>
      </c>
      <c r="M15" s="66"/>
      <c r="N15" s="66"/>
      <c r="O15" s="66"/>
      <c r="P15" s="67" t="s">
        <v>59</v>
      </c>
      <c r="Q15" s="67" t="s">
        <v>66</v>
      </c>
      <c r="R15" s="67">
        <v>-0.41</v>
      </c>
      <c r="S15" s="67">
        <v>-0.41</v>
      </c>
      <c r="T15" s="67">
        <v>-0.28000000000000003</v>
      </c>
      <c r="U15" s="69">
        <f>IF(ISERR(T15/S15*100),"N/A",T15/S15*100)</f>
        <v>68.292682926829272</v>
      </c>
    </row>
    <row r="16" spans="1:34" ht="75" customHeight="1" thickBot="1">
      <c r="A16" s="60"/>
      <c r="B16" s="65" t="s">
        <v>44</v>
      </c>
      <c r="C16" s="66" t="s">
        <v>44</v>
      </c>
      <c r="D16" s="66"/>
      <c r="E16" s="66"/>
      <c r="F16" s="66"/>
      <c r="G16" s="66"/>
      <c r="H16" s="66"/>
      <c r="I16" s="66" t="s">
        <v>234</v>
      </c>
      <c r="J16" s="66"/>
      <c r="K16" s="66"/>
      <c r="L16" s="66" t="s">
        <v>235</v>
      </c>
      <c r="M16" s="66"/>
      <c r="N16" s="66"/>
      <c r="O16" s="66"/>
      <c r="P16" s="67" t="s">
        <v>59</v>
      </c>
      <c r="Q16" s="67" t="s">
        <v>66</v>
      </c>
      <c r="R16" s="67">
        <v>14.43</v>
      </c>
      <c r="S16" s="67">
        <v>14.43</v>
      </c>
      <c r="T16" s="67">
        <v>14.51</v>
      </c>
      <c r="U16" s="69">
        <f>IF(ISERR(T16/S16*100),"N/A",T16/S16*100)</f>
        <v>100.55440055440054</v>
      </c>
    </row>
    <row r="17" spans="1:22" ht="75" customHeight="1" thickTop="1">
      <c r="A17" s="60"/>
      <c r="B17" s="61" t="s">
        <v>78</v>
      </c>
      <c r="C17" s="62" t="s">
        <v>236</v>
      </c>
      <c r="D17" s="62"/>
      <c r="E17" s="62"/>
      <c r="F17" s="62"/>
      <c r="G17" s="62"/>
      <c r="H17" s="62"/>
      <c r="I17" s="62" t="s">
        <v>237</v>
      </c>
      <c r="J17" s="62"/>
      <c r="K17" s="62"/>
      <c r="L17" s="62" t="s">
        <v>238</v>
      </c>
      <c r="M17" s="62"/>
      <c r="N17" s="62"/>
      <c r="O17" s="62"/>
      <c r="P17" s="63" t="s">
        <v>59</v>
      </c>
      <c r="Q17" s="63" t="s">
        <v>82</v>
      </c>
      <c r="R17" s="63">
        <v>92.5</v>
      </c>
      <c r="S17" s="63">
        <v>92.5</v>
      </c>
      <c r="T17" s="63">
        <v>93.99</v>
      </c>
      <c r="U17" s="64">
        <f>IF(ISERR(T17/S17*100),"N/A",T17/S17*100)</f>
        <v>101.6108108108108</v>
      </c>
    </row>
    <row r="18" spans="1:22" ht="75" customHeight="1" thickBot="1">
      <c r="A18" s="60"/>
      <c r="B18" s="65" t="s">
        <v>44</v>
      </c>
      <c r="C18" s="66" t="s">
        <v>239</v>
      </c>
      <c r="D18" s="66"/>
      <c r="E18" s="66"/>
      <c r="F18" s="66"/>
      <c r="G18" s="66"/>
      <c r="H18" s="66"/>
      <c r="I18" s="66" t="s">
        <v>240</v>
      </c>
      <c r="J18" s="66"/>
      <c r="K18" s="66"/>
      <c r="L18" s="66" t="s">
        <v>241</v>
      </c>
      <c r="M18" s="66"/>
      <c r="N18" s="66"/>
      <c r="O18" s="66"/>
      <c r="P18" s="67" t="s">
        <v>59</v>
      </c>
      <c r="Q18" s="67" t="s">
        <v>82</v>
      </c>
      <c r="R18" s="67">
        <v>92.87</v>
      </c>
      <c r="S18" s="67">
        <v>92.87</v>
      </c>
      <c r="T18" s="67">
        <v>93.43</v>
      </c>
      <c r="U18" s="69">
        <f>IF(ISERR(T18/S18*100),"N/A",T18/S18*100)</f>
        <v>100.60299343167868</v>
      </c>
    </row>
    <row r="19" spans="1:22" ht="22.5" customHeight="1" thickTop="1" thickBot="1">
      <c r="B19" s="13" t="s">
        <v>89</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90</v>
      </c>
      <c r="S20" s="44" t="s">
        <v>91</v>
      </c>
      <c r="T20" s="76" t="s">
        <v>92</v>
      </c>
      <c r="U20" s="44" t="s">
        <v>93</v>
      </c>
    </row>
    <row r="21" spans="1:22" ht="26.25" customHeight="1" thickBot="1">
      <c r="B21" s="77"/>
      <c r="C21" s="78"/>
      <c r="D21" s="78"/>
      <c r="E21" s="78"/>
      <c r="F21" s="78"/>
      <c r="G21" s="78"/>
      <c r="H21" s="79"/>
      <c r="I21" s="79"/>
      <c r="J21" s="79"/>
      <c r="K21" s="79"/>
      <c r="L21" s="79"/>
      <c r="M21" s="79"/>
      <c r="N21" s="79"/>
      <c r="O21" s="79"/>
      <c r="P21" s="80"/>
      <c r="Q21" s="81"/>
      <c r="R21" s="82" t="s">
        <v>94</v>
      </c>
      <c r="S21" s="81" t="s">
        <v>94</v>
      </c>
      <c r="T21" s="81" t="s">
        <v>94</v>
      </c>
      <c r="U21" s="81" t="s">
        <v>95</v>
      </c>
    </row>
    <row r="22" spans="1:22" ht="13.5" customHeight="1" thickBot="1">
      <c r="B22" s="83" t="s">
        <v>96</v>
      </c>
      <c r="C22" s="84"/>
      <c r="D22" s="84"/>
      <c r="E22" s="85"/>
      <c r="F22" s="85"/>
      <c r="G22" s="85"/>
      <c r="H22" s="86"/>
      <c r="I22" s="86"/>
      <c r="J22" s="86"/>
      <c r="K22" s="86"/>
      <c r="L22" s="86"/>
      <c r="M22" s="86"/>
      <c r="N22" s="86"/>
      <c r="O22" s="86"/>
      <c r="P22" s="87"/>
      <c r="Q22" s="87"/>
      <c r="R22" s="88" t="str">
        <f t="shared" ref="R22:T23" si="0">"N/D"</f>
        <v>N/D</v>
      </c>
      <c r="S22" s="88" t="str">
        <f t="shared" si="0"/>
        <v>N/D</v>
      </c>
      <c r="T22" s="88" t="str">
        <f t="shared" si="0"/>
        <v>N/D</v>
      </c>
      <c r="U22" s="89" t="str">
        <f>+IF(ISERR(T22/S22*100),"N/A",T22/S22*100)</f>
        <v>N/A</v>
      </c>
    </row>
    <row r="23" spans="1:22" ht="13.5" customHeight="1" thickBot="1">
      <c r="B23" s="90" t="s">
        <v>97</v>
      </c>
      <c r="C23" s="91"/>
      <c r="D23" s="91"/>
      <c r="E23" s="92"/>
      <c r="F23" s="92"/>
      <c r="G23" s="92"/>
      <c r="H23" s="93"/>
      <c r="I23" s="93"/>
      <c r="J23" s="93"/>
      <c r="K23" s="93"/>
      <c r="L23" s="93"/>
      <c r="M23" s="93"/>
      <c r="N23" s="93"/>
      <c r="O23" s="93"/>
      <c r="P23" s="94"/>
      <c r="Q23" s="94"/>
      <c r="R23" s="88" t="str">
        <f t="shared" si="0"/>
        <v>N/D</v>
      </c>
      <c r="S23" s="88" t="str">
        <f t="shared" si="0"/>
        <v>N/D</v>
      </c>
      <c r="T23" s="88" t="str">
        <f t="shared" si="0"/>
        <v>N/D</v>
      </c>
      <c r="U23" s="89" t="str">
        <f>+IF(ISERR(T23/S23*100),"N/A",T23/S23*100)</f>
        <v>N/A</v>
      </c>
    </row>
    <row r="24" spans="1:22" ht="14.85" customHeight="1" thickTop="1" thickBot="1">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99</v>
      </c>
      <c r="C25" s="97"/>
      <c r="D25" s="97"/>
      <c r="E25" s="97"/>
      <c r="F25" s="97"/>
      <c r="G25" s="97"/>
      <c r="H25" s="97"/>
      <c r="I25" s="97"/>
      <c r="J25" s="97"/>
      <c r="K25" s="97"/>
      <c r="L25" s="97"/>
      <c r="M25" s="97"/>
      <c r="N25" s="97"/>
      <c r="O25" s="97"/>
      <c r="P25" s="97"/>
      <c r="Q25" s="97"/>
      <c r="R25" s="97"/>
      <c r="S25" s="97"/>
      <c r="T25" s="97"/>
      <c r="U25" s="96"/>
    </row>
    <row r="26" spans="1:22" ht="54.75" customHeight="1">
      <c r="B26" s="98" t="s">
        <v>242</v>
      </c>
      <c r="C26" s="100"/>
      <c r="D26" s="100"/>
      <c r="E26" s="100"/>
      <c r="F26" s="100"/>
      <c r="G26" s="100"/>
      <c r="H26" s="100"/>
      <c r="I26" s="100"/>
      <c r="J26" s="100"/>
      <c r="K26" s="100"/>
      <c r="L26" s="100"/>
      <c r="M26" s="100"/>
      <c r="N26" s="100"/>
      <c r="O26" s="100"/>
      <c r="P26" s="100"/>
      <c r="Q26" s="100"/>
      <c r="R26" s="100"/>
      <c r="S26" s="100"/>
      <c r="T26" s="100"/>
      <c r="U26" s="99"/>
    </row>
    <row r="27" spans="1:22" ht="41.85" customHeight="1">
      <c r="B27" s="98" t="s">
        <v>243</v>
      </c>
      <c r="C27" s="100"/>
      <c r="D27" s="100"/>
      <c r="E27" s="100"/>
      <c r="F27" s="100"/>
      <c r="G27" s="100"/>
      <c r="H27" s="100"/>
      <c r="I27" s="100"/>
      <c r="J27" s="100"/>
      <c r="K27" s="100"/>
      <c r="L27" s="100"/>
      <c r="M27" s="100"/>
      <c r="N27" s="100"/>
      <c r="O27" s="100"/>
      <c r="P27" s="100"/>
      <c r="Q27" s="100"/>
      <c r="R27" s="100"/>
      <c r="S27" s="100"/>
      <c r="T27" s="100"/>
      <c r="U27" s="99"/>
    </row>
    <row r="28" spans="1:22" ht="30.75" customHeight="1">
      <c r="B28" s="98" t="s">
        <v>244</v>
      </c>
      <c r="C28" s="100"/>
      <c r="D28" s="100"/>
      <c r="E28" s="100"/>
      <c r="F28" s="100"/>
      <c r="G28" s="100"/>
      <c r="H28" s="100"/>
      <c r="I28" s="100"/>
      <c r="J28" s="100"/>
      <c r="K28" s="100"/>
      <c r="L28" s="100"/>
      <c r="M28" s="100"/>
      <c r="N28" s="100"/>
      <c r="O28" s="100"/>
      <c r="P28" s="100"/>
      <c r="Q28" s="100"/>
      <c r="R28" s="100"/>
      <c r="S28" s="100"/>
      <c r="T28" s="100"/>
      <c r="U28" s="99"/>
    </row>
    <row r="29" spans="1:22" ht="56.25" customHeight="1">
      <c r="B29" s="98" t="s">
        <v>245</v>
      </c>
      <c r="C29" s="100"/>
      <c r="D29" s="100"/>
      <c r="E29" s="100"/>
      <c r="F29" s="100"/>
      <c r="G29" s="100"/>
      <c r="H29" s="100"/>
      <c r="I29" s="100"/>
      <c r="J29" s="100"/>
      <c r="K29" s="100"/>
      <c r="L29" s="100"/>
      <c r="M29" s="100"/>
      <c r="N29" s="100"/>
      <c r="O29" s="100"/>
      <c r="P29" s="100"/>
      <c r="Q29" s="100"/>
      <c r="R29" s="100"/>
      <c r="S29" s="100"/>
      <c r="T29" s="100"/>
      <c r="U29" s="99"/>
    </row>
    <row r="30" spans="1:22" ht="36.950000000000003" customHeight="1">
      <c r="B30" s="98" t="s">
        <v>246</v>
      </c>
      <c r="C30" s="100"/>
      <c r="D30" s="100"/>
      <c r="E30" s="100"/>
      <c r="F30" s="100"/>
      <c r="G30" s="100"/>
      <c r="H30" s="100"/>
      <c r="I30" s="100"/>
      <c r="J30" s="100"/>
      <c r="K30" s="100"/>
      <c r="L30" s="100"/>
      <c r="M30" s="100"/>
      <c r="N30" s="100"/>
      <c r="O30" s="100"/>
      <c r="P30" s="100"/>
      <c r="Q30" s="100"/>
      <c r="R30" s="100"/>
      <c r="S30" s="100"/>
      <c r="T30" s="100"/>
      <c r="U30" s="99"/>
    </row>
    <row r="31" spans="1:22" ht="54.95" customHeight="1">
      <c r="B31" s="98" t="s">
        <v>247</v>
      </c>
      <c r="C31" s="100"/>
      <c r="D31" s="100"/>
      <c r="E31" s="100"/>
      <c r="F31" s="100"/>
      <c r="G31" s="100"/>
      <c r="H31" s="100"/>
      <c r="I31" s="100"/>
      <c r="J31" s="100"/>
      <c r="K31" s="100"/>
      <c r="L31" s="100"/>
      <c r="M31" s="100"/>
      <c r="N31" s="100"/>
      <c r="O31" s="100"/>
      <c r="P31" s="100"/>
      <c r="Q31" s="100"/>
      <c r="R31" s="100"/>
      <c r="S31" s="100"/>
      <c r="T31" s="100"/>
      <c r="U31" s="99"/>
    </row>
    <row r="32" spans="1:22" ht="54.6" customHeight="1">
      <c r="B32" s="98" t="s">
        <v>248</v>
      </c>
      <c r="C32" s="100"/>
      <c r="D32" s="100"/>
      <c r="E32" s="100"/>
      <c r="F32" s="100"/>
      <c r="G32" s="100"/>
      <c r="H32" s="100"/>
      <c r="I32" s="100"/>
      <c r="J32" s="100"/>
      <c r="K32" s="100"/>
      <c r="L32" s="100"/>
      <c r="M32" s="100"/>
      <c r="N32" s="100"/>
      <c r="O32" s="100"/>
      <c r="P32" s="100"/>
      <c r="Q32" s="100"/>
      <c r="R32" s="100"/>
      <c r="S32" s="100"/>
      <c r="T32" s="100"/>
      <c r="U32" s="99"/>
    </row>
    <row r="33" spans="2:21" ht="27.6" customHeight="1" thickBot="1">
      <c r="B33" s="101" t="s">
        <v>249</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250</v>
      </c>
      <c r="D4" s="19" t="s">
        <v>251</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252</v>
      </c>
      <c r="L6" s="29"/>
      <c r="M6" s="29"/>
      <c r="N6" s="31"/>
      <c r="O6" s="32" t="s">
        <v>20</v>
      </c>
      <c r="P6" s="29" t="s">
        <v>253</v>
      </c>
      <c r="Q6" s="29"/>
      <c r="R6" s="33"/>
      <c r="S6" s="32" t="s">
        <v>22</v>
      </c>
      <c r="T6" s="29" t="s">
        <v>254</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255</v>
      </c>
      <c r="D11" s="62"/>
      <c r="E11" s="62"/>
      <c r="F11" s="62"/>
      <c r="G11" s="62"/>
      <c r="H11" s="62"/>
      <c r="I11" s="62" t="s">
        <v>256</v>
      </c>
      <c r="J11" s="62"/>
      <c r="K11" s="62"/>
      <c r="L11" s="62" t="s">
        <v>257</v>
      </c>
      <c r="M11" s="62"/>
      <c r="N11" s="62"/>
      <c r="O11" s="62"/>
      <c r="P11" s="63" t="s">
        <v>59</v>
      </c>
      <c r="Q11" s="63" t="s">
        <v>43</v>
      </c>
      <c r="R11" s="63">
        <v>65.209999999999994</v>
      </c>
      <c r="S11" s="63">
        <v>65.209999999999994</v>
      </c>
      <c r="T11" s="63">
        <v>74.72</v>
      </c>
      <c r="U11" s="64">
        <f t="shared" ref="U11:U18" si="0">IF(ISERR(T11/S11*100),"N/A",T11/S11*100)</f>
        <v>114.58365281398559</v>
      </c>
    </row>
    <row r="12" spans="1:34" ht="75" customHeight="1" thickTop="1">
      <c r="A12" s="60"/>
      <c r="B12" s="61" t="s">
        <v>52</v>
      </c>
      <c r="C12" s="62" t="s">
        <v>258</v>
      </c>
      <c r="D12" s="62"/>
      <c r="E12" s="62"/>
      <c r="F12" s="62"/>
      <c r="G12" s="62"/>
      <c r="H12" s="62"/>
      <c r="I12" s="62" t="s">
        <v>259</v>
      </c>
      <c r="J12" s="62"/>
      <c r="K12" s="62"/>
      <c r="L12" s="62" t="s">
        <v>260</v>
      </c>
      <c r="M12" s="62"/>
      <c r="N12" s="62"/>
      <c r="O12" s="62"/>
      <c r="P12" s="63" t="s">
        <v>261</v>
      </c>
      <c r="Q12" s="63" t="s">
        <v>43</v>
      </c>
      <c r="R12" s="63">
        <v>7.35</v>
      </c>
      <c r="S12" s="63">
        <v>7.35</v>
      </c>
      <c r="T12" s="63">
        <v>7.24</v>
      </c>
      <c r="U12" s="64">
        <f t="shared" si="0"/>
        <v>98.503401360544231</v>
      </c>
    </row>
    <row r="13" spans="1:34" ht="75" customHeight="1" thickBot="1">
      <c r="A13" s="60"/>
      <c r="B13" s="65" t="s">
        <v>44</v>
      </c>
      <c r="C13" s="66" t="s">
        <v>44</v>
      </c>
      <c r="D13" s="66"/>
      <c r="E13" s="66"/>
      <c r="F13" s="66"/>
      <c r="G13" s="66"/>
      <c r="H13" s="66"/>
      <c r="I13" s="66" t="s">
        <v>262</v>
      </c>
      <c r="J13" s="66"/>
      <c r="K13" s="66"/>
      <c r="L13" s="66" t="s">
        <v>263</v>
      </c>
      <c r="M13" s="66"/>
      <c r="N13" s="66"/>
      <c r="O13" s="66"/>
      <c r="P13" s="67" t="s">
        <v>59</v>
      </c>
      <c r="Q13" s="67" t="s">
        <v>43</v>
      </c>
      <c r="R13" s="67">
        <v>-0.09</v>
      </c>
      <c r="S13" s="67">
        <v>-0.09</v>
      </c>
      <c r="T13" s="67">
        <v>-0.2</v>
      </c>
      <c r="U13" s="69">
        <f t="shared" si="0"/>
        <v>222.22222222222223</v>
      </c>
    </row>
    <row r="14" spans="1:34" ht="75" customHeight="1" thickTop="1">
      <c r="A14" s="60"/>
      <c r="B14" s="61" t="s">
        <v>62</v>
      </c>
      <c r="C14" s="62" t="s">
        <v>264</v>
      </c>
      <c r="D14" s="62"/>
      <c r="E14" s="62"/>
      <c r="F14" s="62"/>
      <c r="G14" s="62"/>
      <c r="H14" s="62"/>
      <c r="I14" s="62" t="s">
        <v>265</v>
      </c>
      <c r="J14" s="62"/>
      <c r="K14" s="62"/>
      <c r="L14" s="62" t="s">
        <v>266</v>
      </c>
      <c r="M14" s="62"/>
      <c r="N14" s="62"/>
      <c r="O14" s="62"/>
      <c r="P14" s="63" t="s">
        <v>59</v>
      </c>
      <c r="Q14" s="63" t="s">
        <v>267</v>
      </c>
      <c r="R14" s="63">
        <v>68.23</v>
      </c>
      <c r="S14" s="63">
        <v>68.23</v>
      </c>
      <c r="T14" s="63">
        <v>21.32</v>
      </c>
      <c r="U14" s="64">
        <f t="shared" si="0"/>
        <v>31.247251941961014</v>
      </c>
    </row>
    <row r="15" spans="1:34" ht="75" customHeight="1" thickBot="1">
      <c r="A15" s="60"/>
      <c r="B15" s="65" t="s">
        <v>44</v>
      </c>
      <c r="C15" s="66" t="s">
        <v>268</v>
      </c>
      <c r="D15" s="66"/>
      <c r="E15" s="66"/>
      <c r="F15" s="66"/>
      <c r="G15" s="66"/>
      <c r="H15" s="66"/>
      <c r="I15" s="66" t="s">
        <v>269</v>
      </c>
      <c r="J15" s="66"/>
      <c r="K15" s="66"/>
      <c r="L15" s="66" t="s">
        <v>270</v>
      </c>
      <c r="M15" s="66"/>
      <c r="N15" s="66"/>
      <c r="O15" s="66"/>
      <c r="P15" s="67" t="s">
        <v>59</v>
      </c>
      <c r="Q15" s="67" t="s">
        <v>267</v>
      </c>
      <c r="R15" s="67">
        <v>25.89</v>
      </c>
      <c r="S15" s="67">
        <v>25.89</v>
      </c>
      <c r="T15" s="67">
        <v>26.37</v>
      </c>
      <c r="U15" s="69">
        <f t="shared" si="0"/>
        <v>101.85399768250289</v>
      </c>
    </row>
    <row r="16" spans="1:34" ht="75" customHeight="1" thickTop="1">
      <c r="A16" s="60"/>
      <c r="B16" s="61" t="s">
        <v>78</v>
      </c>
      <c r="C16" s="62" t="s">
        <v>271</v>
      </c>
      <c r="D16" s="62"/>
      <c r="E16" s="62"/>
      <c r="F16" s="62"/>
      <c r="G16" s="62"/>
      <c r="H16" s="62"/>
      <c r="I16" s="62" t="s">
        <v>272</v>
      </c>
      <c r="J16" s="62"/>
      <c r="K16" s="62"/>
      <c r="L16" s="62" t="s">
        <v>273</v>
      </c>
      <c r="M16" s="62"/>
      <c r="N16" s="62"/>
      <c r="O16" s="62"/>
      <c r="P16" s="63" t="s">
        <v>59</v>
      </c>
      <c r="Q16" s="63" t="s">
        <v>82</v>
      </c>
      <c r="R16" s="63">
        <v>93</v>
      </c>
      <c r="S16" s="63">
        <v>93</v>
      </c>
      <c r="T16" s="63">
        <v>60.63</v>
      </c>
      <c r="U16" s="64">
        <f t="shared" si="0"/>
        <v>65.193548387096783</v>
      </c>
    </row>
    <row r="17" spans="1:22" ht="75" customHeight="1">
      <c r="A17" s="60"/>
      <c r="B17" s="65" t="s">
        <v>44</v>
      </c>
      <c r="C17" s="66" t="s">
        <v>274</v>
      </c>
      <c r="D17" s="66"/>
      <c r="E17" s="66"/>
      <c r="F17" s="66"/>
      <c r="G17" s="66"/>
      <c r="H17" s="66"/>
      <c r="I17" s="66" t="s">
        <v>275</v>
      </c>
      <c r="J17" s="66"/>
      <c r="K17" s="66"/>
      <c r="L17" s="66" t="s">
        <v>276</v>
      </c>
      <c r="M17" s="66"/>
      <c r="N17" s="66"/>
      <c r="O17" s="66"/>
      <c r="P17" s="67" t="s">
        <v>59</v>
      </c>
      <c r="Q17" s="67" t="s">
        <v>277</v>
      </c>
      <c r="R17" s="67">
        <v>95</v>
      </c>
      <c r="S17" s="67">
        <v>95</v>
      </c>
      <c r="T17" s="67">
        <v>0</v>
      </c>
      <c r="U17" s="69">
        <f t="shared" si="0"/>
        <v>0</v>
      </c>
    </row>
    <row r="18" spans="1:22" ht="75" customHeight="1" thickBot="1">
      <c r="A18" s="60"/>
      <c r="B18" s="65" t="s">
        <v>44</v>
      </c>
      <c r="C18" s="66" t="s">
        <v>278</v>
      </c>
      <c r="D18" s="66"/>
      <c r="E18" s="66"/>
      <c r="F18" s="66"/>
      <c r="G18" s="66"/>
      <c r="H18" s="66"/>
      <c r="I18" s="66" t="s">
        <v>279</v>
      </c>
      <c r="J18" s="66"/>
      <c r="K18" s="66"/>
      <c r="L18" s="66" t="s">
        <v>280</v>
      </c>
      <c r="M18" s="66"/>
      <c r="N18" s="66"/>
      <c r="O18" s="66"/>
      <c r="P18" s="67" t="s">
        <v>59</v>
      </c>
      <c r="Q18" s="67" t="s">
        <v>267</v>
      </c>
      <c r="R18" s="67">
        <v>78.73</v>
      </c>
      <c r="S18" s="67">
        <v>78.73</v>
      </c>
      <c r="T18" s="67">
        <v>65.64</v>
      </c>
      <c r="U18" s="69">
        <f t="shared" si="0"/>
        <v>83.373555188619335</v>
      </c>
    </row>
    <row r="19" spans="1:22" ht="22.5" customHeight="1" thickTop="1" thickBot="1">
      <c r="B19" s="13" t="s">
        <v>89</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90</v>
      </c>
      <c r="S20" s="44" t="s">
        <v>91</v>
      </c>
      <c r="T20" s="76" t="s">
        <v>92</v>
      </c>
      <c r="U20" s="44" t="s">
        <v>93</v>
      </c>
    </row>
    <row r="21" spans="1:22" ht="26.25" customHeight="1" thickBot="1">
      <c r="B21" s="77"/>
      <c r="C21" s="78"/>
      <c r="D21" s="78"/>
      <c r="E21" s="78"/>
      <c r="F21" s="78"/>
      <c r="G21" s="78"/>
      <c r="H21" s="79"/>
      <c r="I21" s="79"/>
      <c r="J21" s="79"/>
      <c r="K21" s="79"/>
      <c r="L21" s="79"/>
      <c r="M21" s="79"/>
      <c r="N21" s="79"/>
      <c r="O21" s="79"/>
      <c r="P21" s="80"/>
      <c r="Q21" s="81"/>
      <c r="R21" s="82" t="s">
        <v>94</v>
      </c>
      <c r="S21" s="81" t="s">
        <v>94</v>
      </c>
      <c r="T21" s="81" t="s">
        <v>94</v>
      </c>
      <c r="U21" s="81" t="s">
        <v>95</v>
      </c>
    </row>
    <row r="22" spans="1:22" ht="13.5" customHeight="1" thickBot="1">
      <c r="B22" s="83" t="s">
        <v>96</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97</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99</v>
      </c>
      <c r="C25" s="97"/>
      <c r="D25" s="97"/>
      <c r="E25" s="97"/>
      <c r="F25" s="97"/>
      <c r="G25" s="97"/>
      <c r="H25" s="97"/>
      <c r="I25" s="97"/>
      <c r="J25" s="97"/>
      <c r="K25" s="97"/>
      <c r="L25" s="97"/>
      <c r="M25" s="97"/>
      <c r="N25" s="97"/>
      <c r="O25" s="97"/>
      <c r="P25" s="97"/>
      <c r="Q25" s="97"/>
      <c r="R25" s="97"/>
      <c r="S25" s="97"/>
      <c r="T25" s="97"/>
      <c r="U25" s="96"/>
    </row>
    <row r="26" spans="1:22" ht="126" customHeight="1">
      <c r="B26" s="98" t="s">
        <v>281</v>
      </c>
      <c r="C26" s="100"/>
      <c r="D26" s="100"/>
      <c r="E26" s="100"/>
      <c r="F26" s="100"/>
      <c r="G26" s="100"/>
      <c r="H26" s="100"/>
      <c r="I26" s="100"/>
      <c r="J26" s="100"/>
      <c r="K26" s="100"/>
      <c r="L26" s="100"/>
      <c r="M26" s="100"/>
      <c r="N26" s="100"/>
      <c r="O26" s="100"/>
      <c r="P26" s="100"/>
      <c r="Q26" s="100"/>
      <c r="R26" s="100"/>
      <c r="S26" s="100"/>
      <c r="T26" s="100"/>
      <c r="U26" s="99"/>
    </row>
    <row r="27" spans="1:22" ht="82.35" customHeight="1">
      <c r="B27" s="98" t="s">
        <v>282</v>
      </c>
      <c r="C27" s="100"/>
      <c r="D27" s="100"/>
      <c r="E27" s="100"/>
      <c r="F27" s="100"/>
      <c r="G27" s="100"/>
      <c r="H27" s="100"/>
      <c r="I27" s="100"/>
      <c r="J27" s="100"/>
      <c r="K27" s="100"/>
      <c r="L27" s="100"/>
      <c r="M27" s="100"/>
      <c r="N27" s="100"/>
      <c r="O27" s="100"/>
      <c r="P27" s="100"/>
      <c r="Q27" s="100"/>
      <c r="R27" s="100"/>
      <c r="S27" s="100"/>
      <c r="T27" s="100"/>
      <c r="U27" s="99"/>
    </row>
    <row r="28" spans="1:22" ht="78.599999999999994" customHeight="1">
      <c r="B28" s="98" t="s">
        <v>283</v>
      </c>
      <c r="C28" s="100"/>
      <c r="D28" s="100"/>
      <c r="E28" s="100"/>
      <c r="F28" s="100"/>
      <c r="G28" s="100"/>
      <c r="H28" s="100"/>
      <c r="I28" s="100"/>
      <c r="J28" s="100"/>
      <c r="K28" s="100"/>
      <c r="L28" s="100"/>
      <c r="M28" s="100"/>
      <c r="N28" s="100"/>
      <c r="O28" s="100"/>
      <c r="P28" s="100"/>
      <c r="Q28" s="100"/>
      <c r="R28" s="100"/>
      <c r="S28" s="100"/>
      <c r="T28" s="100"/>
      <c r="U28" s="99"/>
    </row>
    <row r="29" spans="1:22" ht="75.2" customHeight="1">
      <c r="B29" s="98" t="s">
        <v>284</v>
      </c>
      <c r="C29" s="100"/>
      <c r="D29" s="100"/>
      <c r="E29" s="100"/>
      <c r="F29" s="100"/>
      <c r="G29" s="100"/>
      <c r="H29" s="100"/>
      <c r="I29" s="100"/>
      <c r="J29" s="100"/>
      <c r="K29" s="100"/>
      <c r="L29" s="100"/>
      <c r="M29" s="100"/>
      <c r="N29" s="100"/>
      <c r="O29" s="100"/>
      <c r="P29" s="100"/>
      <c r="Q29" s="100"/>
      <c r="R29" s="100"/>
      <c r="S29" s="100"/>
      <c r="T29" s="100"/>
      <c r="U29" s="99"/>
    </row>
    <row r="30" spans="1:22" ht="103.35" customHeight="1">
      <c r="B30" s="98" t="s">
        <v>285</v>
      </c>
      <c r="C30" s="100"/>
      <c r="D30" s="100"/>
      <c r="E30" s="100"/>
      <c r="F30" s="100"/>
      <c r="G30" s="100"/>
      <c r="H30" s="100"/>
      <c r="I30" s="100"/>
      <c r="J30" s="100"/>
      <c r="K30" s="100"/>
      <c r="L30" s="100"/>
      <c r="M30" s="100"/>
      <c r="N30" s="100"/>
      <c r="O30" s="100"/>
      <c r="P30" s="100"/>
      <c r="Q30" s="100"/>
      <c r="R30" s="100"/>
      <c r="S30" s="100"/>
      <c r="T30" s="100"/>
      <c r="U30" s="99"/>
    </row>
    <row r="31" spans="1:22" ht="52.5" customHeight="1">
      <c r="B31" s="98" t="s">
        <v>286</v>
      </c>
      <c r="C31" s="100"/>
      <c r="D31" s="100"/>
      <c r="E31" s="100"/>
      <c r="F31" s="100"/>
      <c r="G31" s="100"/>
      <c r="H31" s="100"/>
      <c r="I31" s="100"/>
      <c r="J31" s="100"/>
      <c r="K31" s="100"/>
      <c r="L31" s="100"/>
      <c r="M31" s="100"/>
      <c r="N31" s="100"/>
      <c r="O31" s="100"/>
      <c r="P31" s="100"/>
      <c r="Q31" s="100"/>
      <c r="R31" s="100"/>
      <c r="S31" s="100"/>
      <c r="T31" s="100"/>
      <c r="U31" s="99"/>
    </row>
    <row r="32" spans="1:22" ht="34.35" customHeight="1">
      <c r="B32" s="98" t="s">
        <v>287</v>
      </c>
      <c r="C32" s="100"/>
      <c r="D32" s="100"/>
      <c r="E32" s="100"/>
      <c r="F32" s="100"/>
      <c r="G32" s="100"/>
      <c r="H32" s="100"/>
      <c r="I32" s="100"/>
      <c r="J32" s="100"/>
      <c r="K32" s="100"/>
      <c r="L32" s="100"/>
      <c r="M32" s="100"/>
      <c r="N32" s="100"/>
      <c r="O32" s="100"/>
      <c r="P32" s="100"/>
      <c r="Q32" s="100"/>
      <c r="R32" s="100"/>
      <c r="S32" s="100"/>
      <c r="T32" s="100"/>
      <c r="U32" s="99"/>
    </row>
    <row r="33" spans="2:21" ht="62.45" customHeight="1" thickBot="1">
      <c r="B33" s="101" t="s">
        <v>288</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289</v>
      </c>
      <c r="D4" s="19" t="s">
        <v>290</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291</v>
      </c>
      <c r="D11" s="62"/>
      <c r="E11" s="62"/>
      <c r="F11" s="62"/>
      <c r="G11" s="62"/>
      <c r="H11" s="62"/>
      <c r="I11" s="62" t="s">
        <v>45</v>
      </c>
      <c r="J11" s="62"/>
      <c r="K11" s="62"/>
      <c r="L11" s="62" t="s">
        <v>292</v>
      </c>
      <c r="M11" s="62"/>
      <c r="N11" s="62"/>
      <c r="O11" s="62"/>
      <c r="P11" s="63" t="s">
        <v>293</v>
      </c>
      <c r="Q11" s="63" t="s">
        <v>43</v>
      </c>
      <c r="R11" s="104">
        <v>78.7</v>
      </c>
      <c r="S11" s="104">
        <v>78.7</v>
      </c>
      <c r="T11" s="104">
        <v>79.12</v>
      </c>
      <c r="U11" s="64">
        <f>IF(ISERR(T11/S11*100),"N/A",T11/S11*100)</f>
        <v>100.53367217280812</v>
      </c>
    </row>
    <row r="12" spans="1:34" ht="75" customHeight="1" thickTop="1" thickBot="1">
      <c r="A12" s="60"/>
      <c r="B12" s="61" t="s">
        <v>52</v>
      </c>
      <c r="C12" s="62" t="s">
        <v>294</v>
      </c>
      <c r="D12" s="62"/>
      <c r="E12" s="62"/>
      <c r="F12" s="62"/>
      <c r="G12" s="62"/>
      <c r="H12" s="62"/>
      <c r="I12" s="62" t="s">
        <v>295</v>
      </c>
      <c r="J12" s="62"/>
      <c r="K12" s="62"/>
      <c r="L12" s="62" t="s">
        <v>296</v>
      </c>
      <c r="M12" s="62"/>
      <c r="N12" s="62"/>
      <c r="O12" s="62"/>
      <c r="P12" s="63" t="s">
        <v>297</v>
      </c>
      <c r="Q12" s="63" t="s">
        <v>43</v>
      </c>
      <c r="R12" s="104">
        <v>501.9</v>
      </c>
      <c r="S12" s="104">
        <v>501.9</v>
      </c>
      <c r="T12" s="104">
        <v>535.38</v>
      </c>
      <c r="U12" s="64">
        <f>IF(ISERR((S12-T12)*100/S12+100),"N/A",(S12-T12)*100/S12+100)</f>
        <v>93.329348475791988</v>
      </c>
    </row>
    <row r="13" spans="1:34" ht="75" customHeight="1" thickTop="1">
      <c r="A13" s="60"/>
      <c r="B13" s="61" t="s">
        <v>62</v>
      </c>
      <c r="C13" s="62" t="s">
        <v>298</v>
      </c>
      <c r="D13" s="62"/>
      <c r="E13" s="62"/>
      <c r="F13" s="62"/>
      <c r="G13" s="62"/>
      <c r="H13" s="62"/>
      <c r="I13" s="62" t="s">
        <v>299</v>
      </c>
      <c r="J13" s="62"/>
      <c r="K13" s="62"/>
      <c r="L13" s="62" t="s">
        <v>300</v>
      </c>
      <c r="M13" s="62"/>
      <c r="N13" s="62"/>
      <c r="O13" s="62"/>
      <c r="P13" s="63" t="s">
        <v>301</v>
      </c>
      <c r="Q13" s="63" t="s">
        <v>130</v>
      </c>
      <c r="R13" s="63">
        <v>64.77</v>
      </c>
      <c r="S13" s="63">
        <v>64.77</v>
      </c>
      <c r="T13" s="63">
        <v>52.15</v>
      </c>
      <c r="U13" s="64">
        <f>IF(ISERR(T13/S13*100),"N/A",T13/S13*100)</f>
        <v>80.515670835263236</v>
      </c>
    </row>
    <row r="14" spans="1:34" ht="75" customHeight="1">
      <c r="A14" s="60"/>
      <c r="B14" s="65" t="s">
        <v>44</v>
      </c>
      <c r="C14" s="66" t="s">
        <v>44</v>
      </c>
      <c r="D14" s="66"/>
      <c r="E14" s="66"/>
      <c r="F14" s="66"/>
      <c r="G14" s="66"/>
      <c r="H14" s="66"/>
      <c r="I14" s="66" t="s">
        <v>302</v>
      </c>
      <c r="J14" s="66"/>
      <c r="K14" s="66"/>
      <c r="L14" s="66" t="s">
        <v>303</v>
      </c>
      <c r="M14" s="66"/>
      <c r="N14" s="66"/>
      <c r="O14" s="66"/>
      <c r="P14" s="67" t="s">
        <v>301</v>
      </c>
      <c r="Q14" s="67" t="s">
        <v>130</v>
      </c>
      <c r="R14" s="67">
        <v>36.6</v>
      </c>
      <c r="S14" s="67">
        <v>36.6</v>
      </c>
      <c r="T14" s="67">
        <v>25.16</v>
      </c>
      <c r="U14" s="69">
        <f>IF(ISERR(T14/S14*100),"N/A",T14/S14*100)</f>
        <v>68.743169398907099</v>
      </c>
    </row>
    <row r="15" spans="1:34" ht="75" customHeight="1">
      <c r="A15" s="60"/>
      <c r="B15" s="65" t="s">
        <v>44</v>
      </c>
      <c r="C15" s="66" t="s">
        <v>304</v>
      </c>
      <c r="D15" s="66"/>
      <c r="E15" s="66"/>
      <c r="F15" s="66"/>
      <c r="G15" s="66"/>
      <c r="H15" s="66"/>
      <c r="I15" s="66" t="s">
        <v>305</v>
      </c>
      <c r="J15" s="66"/>
      <c r="K15" s="66"/>
      <c r="L15" s="66" t="s">
        <v>306</v>
      </c>
      <c r="M15" s="66"/>
      <c r="N15" s="66"/>
      <c r="O15" s="66"/>
      <c r="P15" s="67" t="s">
        <v>59</v>
      </c>
      <c r="Q15" s="67" t="s">
        <v>130</v>
      </c>
      <c r="R15" s="67">
        <v>7.52</v>
      </c>
      <c r="S15" s="67">
        <v>7.52</v>
      </c>
      <c r="T15" s="67">
        <v>10.29</v>
      </c>
      <c r="U15" s="69">
        <f>IF(ISERR((S15-T15)*100/S15+100),"N/A",(S15-T15)*100/S15+100)</f>
        <v>63.164893617021285</v>
      </c>
    </row>
    <row r="16" spans="1:34" ht="75" customHeight="1">
      <c r="A16" s="60"/>
      <c r="B16" s="65" t="s">
        <v>44</v>
      </c>
      <c r="C16" s="66" t="s">
        <v>44</v>
      </c>
      <c r="D16" s="66"/>
      <c r="E16" s="66"/>
      <c r="F16" s="66"/>
      <c r="G16" s="66"/>
      <c r="H16" s="66"/>
      <c r="I16" s="66" t="s">
        <v>307</v>
      </c>
      <c r="J16" s="66"/>
      <c r="K16" s="66"/>
      <c r="L16" s="66" t="s">
        <v>308</v>
      </c>
      <c r="M16" s="66"/>
      <c r="N16" s="66"/>
      <c r="O16" s="66"/>
      <c r="P16" s="67" t="s">
        <v>59</v>
      </c>
      <c r="Q16" s="67" t="s">
        <v>130</v>
      </c>
      <c r="R16" s="67">
        <v>9.76</v>
      </c>
      <c r="S16" s="67">
        <v>9.76</v>
      </c>
      <c r="T16" s="67">
        <v>9.57</v>
      </c>
      <c r="U16" s="69">
        <f>IF(ISERR((S16-T16)*100/S16+100),"N/A",(S16-T16)*100/S16+100)</f>
        <v>101.9467213114754</v>
      </c>
    </row>
    <row r="17" spans="1:22" ht="75" customHeight="1">
      <c r="A17" s="60"/>
      <c r="B17" s="65" t="s">
        <v>44</v>
      </c>
      <c r="C17" s="66" t="s">
        <v>309</v>
      </c>
      <c r="D17" s="66"/>
      <c r="E17" s="66"/>
      <c r="F17" s="66"/>
      <c r="G17" s="66"/>
      <c r="H17" s="66"/>
      <c r="I17" s="66" t="s">
        <v>310</v>
      </c>
      <c r="J17" s="66"/>
      <c r="K17" s="66"/>
      <c r="L17" s="66" t="s">
        <v>311</v>
      </c>
      <c r="M17" s="66"/>
      <c r="N17" s="66"/>
      <c r="O17" s="66"/>
      <c r="P17" s="67" t="s">
        <v>297</v>
      </c>
      <c r="Q17" s="67" t="s">
        <v>82</v>
      </c>
      <c r="R17" s="67">
        <v>8.9499999999999993</v>
      </c>
      <c r="S17" s="67">
        <v>8.9499999999999993</v>
      </c>
      <c r="T17" s="67">
        <v>6.54</v>
      </c>
      <c r="U17" s="69">
        <f>IF(ISERR((S17-T17)*100/S17+100),"N/A",(S17-T17)*100/S17+100)</f>
        <v>126.92737430167597</v>
      </c>
    </row>
    <row r="18" spans="1:22" ht="75" customHeight="1">
      <c r="A18" s="60"/>
      <c r="B18" s="65" t="s">
        <v>44</v>
      </c>
      <c r="C18" s="66" t="s">
        <v>312</v>
      </c>
      <c r="D18" s="66"/>
      <c r="E18" s="66"/>
      <c r="F18" s="66"/>
      <c r="G18" s="66"/>
      <c r="H18" s="66"/>
      <c r="I18" s="66" t="s">
        <v>313</v>
      </c>
      <c r="J18" s="66"/>
      <c r="K18" s="66"/>
      <c r="L18" s="66" t="s">
        <v>314</v>
      </c>
      <c r="M18" s="66"/>
      <c r="N18" s="66"/>
      <c r="O18" s="66"/>
      <c r="P18" s="67" t="s">
        <v>59</v>
      </c>
      <c r="Q18" s="67" t="s">
        <v>315</v>
      </c>
      <c r="R18" s="68">
        <v>91.5</v>
      </c>
      <c r="S18" s="68">
        <v>91.5</v>
      </c>
      <c r="T18" s="68">
        <v>84.25</v>
      </c>
      <c r="U18" s="69">
        <f>IF(ISERR(T18/S18*100),"N/A",T18/S18*100)</f>
        <v>92.076502732240442</v>
      </c>
    </row>
    <row r="19" spans="1:22" ht="75" customHeight="1">
      <c r="A19" s="60"/>
      <c r="B19" s="65" t="s">
        <v>44</v>
      </c>
      <c r="C19" s="66" t="s">
        <v>44</v>
      </c>
      <c r="D19" s="66"/>
      <c r="E19" s="66"/>
      <c r="F19" s="66"/>
      <c r="G19" s="66"/>
      <c r="H19" s="66"/>
      <c r="I19" s="66" t="s">
        <v>316</v>
      </c>
      <c r="J19" s="66"/>
      <c r="K19" s="66"/>
      <c r="L19" s="66" t="s">
        <v>317</v>
      </c>
      <c r="M19" s="66"/>
      <c r="N19" s="66"/>
      <c r="O19" s="66"/>
      <c r="P19" s="67" t="s">
        <v>59</v>
      </c>
      <c r="Q19" s="67" t="s">
        <v>82</v>
      </c>
      <c r="R19" s="68">
        <v>93.33</v>
      </c>
      <c r="S19" s="68">
        <v>93.33</v>
      </c>
      <c r="T19" s="68">
        <v>77.430000000000007</v>
      </c>
      <c r="U19" s="69">
        <f>IF(ISERR(T19/S19*100),"N/A",T19/S19*100)</f>
        <v>82.96367727418837</v>
      </c>
    </row>
    <row r="20" spans="1:22" ht="75" customHeight="1" thickBot="1">
      <c r="A20" s="60"/>
      <c r="B20" s="65" t="s">
        <v>44</v>
      </c>
      <c r="C20" s="66" t="s">
        <v>318</v>
      </c>
      <c r="D20" s="66"/>
      <c r="E20" s="66"/>
      <c r="F20" s="66"/>
      <c r="G20" s="66"/>
      <c r="H20" s="66"/>
      <c r="I20" s="66" t="s">
        <v>319</v>
      </c>
      <c r="J20" s="66"/>
      <c r="K20" s="66"/>
      <c r="L20" s="66" t="s">
        <v>320</v>
      </c>
      <c r="M20" s="66"/>
      <c r="N20" s="66"/>
      <c r="O20" s="66"/>
      <c r="P20" s="67" t="s">
        <v>321</v>
      </c>
      <c r="Q20" s="67" t="s">
        <v>202</v>
      </c>
      <c r="R20" s="67">
        <v>45.4</v>
      </c>
      <c r="S20" s="67">
        <v>45.4</v>
      </c>
      <c r="T20" s="67">
        <v>46.49</v>
      </c>
      <c r="U20" s="69">
        <f>IF(ISERR((S20-T20)*100/S20+100),"N/A",(S20-T20)*100/S20+100)</f>
        <v>97.599118942731266</v>
      </c>
    </row>
    <row r="21" spans="1:22" ht="75" customHeight="1" thickTop="1">
      <c r="A21" s="60"/>
      <c r="B21" s="61" t="s">
        <v>78</v>
      </c>
      <c r="C21" s="62" t="s">
        <v>322</v>
      </c>
      <c r="D21" s="62"/>
      <c r="E21" s="62"/>
      <c r="F21" s="62"/>
      <c r="G21" s="62"/>
      <c r="H21" s="62"/>
      <c r="I21" s="62" t="s">
        <v>323</v>
      </c>
      <c r="J21" s="62"/>
      <c r="K21" s="62"/>
      <c r="L21" s="62" t="s">
        <v>324</v>
      </c>
      <c r="M21" s="62"/>
      <c r="N21" s="62"/>
      <c r="O21" s="62"/>
      <c r="P21" s="63" t="s">
        <v>325</v>
      </c>
      <c r="Q21" s="63" t="s">
        <v>82</v>
      </c>
      <c r="R21" s="63">
        <v>96.73</v>
      </c>
      <c r="S21" s="63">
        <v>96.73</v>
      </c>
      <c r="T21" s="63">
        <v>94.06</v>
      </c>
      <c r="U21" s="64">
        <f t="shared" ref="U21:U29" si="0">IF(ISERR(T21/S21*100),"N/A",T21/S21*100)</f>
        <v>97.239739481029659</v>
      </c>
    </row>
    <row r="22" spans="1:22" ht="75" customHeight="1">
      <c r="A22" s="60"/>
      <c r="B22" s="65" t="s">
        <v>44</v>
      </c>
      <c r="C22" s="66" t="s">
        <v>326</v>
      </c>
      <c r="D22" s="66"/>
      <c r="E22" s="66"/>
      <c r="F22" s="66"/>
      <c r="G22" s="66"/>
      <c r="H22" s="66"/>
      <c r="I22" s="66" t="s">
        <v>327</v>
      </c>
      <c r="J22" s="66"/>
      <c r="K22" s="66"/>
      <c r="L22" s="66" t="s">
        <v>328</v>
      </c>
      <c r="M22" s="66"/>
      <c r="N22" s="66"/>
      <c r="O22" s="66"/>
      <c r="P22" s="67" t="s">
        <v>301</v>
      </c>
      <c r="Q22" s="67" t="s">
        <v>82</v>
      </c>
      <c r="R22" s="68">
        <v>15523935</v>
      </c>
      <c r="S22" s="68">
        <v>15523935</v>
      </c>
      <c r="T22" s="68">
        <v>3134708</v>
      </c>
      <c r="U22" s="69">
        <f t="shared" si="0"/>
        <v>20.192741080144948</v>
      </c>
    </row>
    <row r="23" spans="1:22" ht="75" customHeight="1">
      <c r="A23" s="60"/>
      <c r="B23" s="65" t="s">
        <v>44</v>
      </c>
      <c r="C23" s="66" t="s">
        <v>44</v>
      </c>
      <c r="D23" s="66"/>
      <c r="E23" s="66"/>
      <c r="F23" s="66"/>
      <c r="G23" s="66"/>
      <c r="H23" s="66"/>
      <c r="I23" s="66" t="s">
        <v>329</v>
      </c>
      <c r="J23" s="66"/>
      <c r="K23" s="66"/>
      <c r="L23" s="66" t="s">
        <v>330</v>
      </c>
      <c r="M23" s="66"/>
      <c r="N23" s="66"/>
      <c r="O23" s="66"/>
      <c r="P23" s="67" t="s">
        <v>301</v>
      </c>
      <c r="Q23" s="67" t="s">
        <v>82</v>
      </c>
      <c r="R23" s="68">
        <v>19741638</v>
      </c>
      <c r="S23" s="68">
        <v>19741638</v>
      </c>
      <c r="T23" s="68">
        <v>3843080</v>
      </c>
      <c r="U23" s="69">
        <f t="shared" si="0"/>
        <v>19.466875038433994</v>
      </c>
    </row>
    <row r="24" spans="1:22" ht="75" customHeight="1">
      <c r="A24" s="60"/>
      <c r="B24" s="65" t="s">
        <v>44</v>
      </c>
      <c r="C24" s="66" t="s">
        <v>331</v>
      </c>
      <c r="D24" s="66"/>
      <c r="E24" s="66"/>
      <c r="F24" s="66"/>
      <c r="G24" s="66"/>
      <c r="H24" s="66"/>
      <c r="I24" s="66" t="s">
        <v>332</v>
      </c>
      <c r="J24" s="66"/>
      <c r="K24" s="66"/>
      <c r="L24" s="66" t="s">
        <v>333</v>
      </c>
      <c r="M24" s="66"/>
      <c r="N24" s="66"/>
      <c r="O24" s="66"/>
      <c r="P24" s="67" t="s">
        <v>59</v>
      </c>
      <c r="Q24" s="67" t="s">
        <v>82</v>
      </c>
      <c r="R24" s="67">
        <v>53</v>
      </c>
      <c r="S24" s="67">
        <v>53</v>
      </c>
      <c r="T24" s="67">
        <v>48.7</v>
      </c>
      <c r="U24" s="69">
        <f t="shared" si="0"/>
        <v>91.886792452830193</v>
      </c>
    </row>
    <row r="25" spans="1:22" ht="75" customHeight="1">
      <c r="A25" s="60"/>
      <c r="B25" s="65" t="s">
        <v>44</v>
      </c>
      <c r="C25" s="66" t="s">
        <v>44</v>
      </c>
      <c r="D25" s="66"/>
      <c r="E25" s="66"/>
      <c r="F25" s="66"/>
      <c r="G25" s="66"/>
      <c r="H25" s="66"/>
      <c r="I25" s="66" t="s">
        <v>334</v>
      </c>
      <c r="J25" s="66"/>
      <c r="K25" s="66"/>
      <c r="L25" s="66" t="s">
        <v>335</v>
      </c>
      <c r="M25" s="66"/>
      <c r="N25" s="66"/>
      <c r="O25" s="66"/>
      <c r="P25" s="67" t="s">
        <v>336</v>
      </c>
      <c r="Q25" s="67" t="s">
        <v>82</v>
      </c>
      <c r="R25" s="67">
        <v>7</v>
      </c>
      <c r="S25" s="67">
        <v>7</v>
      </c>
      <c r="T25" s="67">
        <v>5.9</v>
      </c>
      <c r="U25" s="69">
        <f t="shared" si="0"/>
        <v>84.285714285714292</v>
      </c>
    </row>
    <row r="26" spans="1:22" ht="75" customHeight="1">
      <c r="A26" s="60"/>
      <c r="B26" s="65" t="s">
        <v>44</v>
      </c>
      <c r="C26" s="66" t="s">
        <v>337</v>
      </c>
      <c r="D26" s="66"/>
      <c r="E26" s="66"/>
      <c r="F26" s="66"/>
      <c r="G26" s="66"/>
      <c r="H26" s="66"/>
      <c r="I26" s="66" t="s">
        <v>338</v>
      </c>
      <c r="J26" s="66"/>
      <c r="K26" s="66"/>
      <c r="L26" s="66" t="s">
        <v>339</v>
      </c>
      <c r="M26" s="66"/>
      <c r="N26" s="66"/>
      <c r="O26" s="66"/>
      <c r="P26" s="67" t="s">
        <v>59</v>
      </c>
      <c r="Q26" s="67" t="s">
        <v>82</v>
      </c>
      <c r="R26" s="67">
        <v>100</v>
      </c>
      <c r="S26" s="67">
        <v>100</v>
      </c>
      <c r="T26" s="67">
        <v>87.13</v>
      </c>
      <c r="U26" s="69">
        <f t="shared" si="0"/>
        <v>87.13</v>
      </c>
    </row>
    <row r="27" spans="1:22" ht="75" customHeight="1">
      <c r="A27" s="60"/>
      <c r="B27" s="65" t="s">
        <v>44</v>
      </c>
      <c r="C27" s="66" t="s">
        <v>340</v>
      </c>
      <c r="D27" s="66"/>
      <c r="E27" s="66"/>
      <c r="F27" s="66"/>
      <c r="G27" s="66"/>
      <c r="H27" s="66"/>
      <c r="I27" s="66" t="s">
        <v>341</v>
      </c>
      <c r="J27" s="66"/>
      <c r="K27" s="66"/>
      <c r="L27" s="66" t="s">
        <v>342</v>
      </c>
      <c r="M27" s="66"/>
      <c r="N27" s="66"/>
      <c r="O27" s="66"/>
      <c r="P27" s="67" t="s">
        <v>336</v>
      </c>
      <c r="Q27" s="67" t="s">
        <v>82</v>
      </c>
      <c r="R27" s="68">
        <v>800000</v>
      </c>
      <c r="S27" s="68">
        <v>800000</v>
      </c>
      <c r="T27" s="68">
        <v>491564</v>
      </c>
      <c r="U27" s="69">
        <f t="shared" si="0"/>
        <v>61.445499999999996</v>
      </c>
    </row>
    <row r="28" spans="1:22" ht="75" customHeight="1">
      <c r="A28" s="60"/>
      <c r="B28" s="65" t="s">
        <v>44</v>
      </c>
      <c r="C28" s="66" t="s">
        <v>44</v>
      </c>
      <c r="D28" s="66"/>
      <c r="E28" s="66"/>
      <c r="F28" s="66"/>
      <c r="G28" s="66"/>
      <c r="H28" s="66"/>
      <c r="I28" s="66" t="s">
        <v>343</v>
      </c>
      <c r="J28" s="66"/>
      <c r="K28" s="66"/>
      <c r="L28" s="66" t="s">
        <v>344</v>
      </c>
      <c r="M28" s="66"/>
      <c r="N28" s="66"/>
      <c r="O28" s="66"/>
      <c r="P28" s="67" t="s">
        <v>345</v>
      </c>
      <c r="Q28" s="67" t="s">
        <v>82</v>
      </c>
      <c r="R28" s="68">
        <v>172000</v>
      </c>
      <c r="S28" s="68">
        <v>172000</v>
      </c>
      <c r="T28" s="68">
        <v>82508</v>
      </c>
      <c r="U28" s="69">
        <f t="shared" si="0"/>
        <v>47.969767441860469</v>
      </c>
    </row>
    <row r="29" spans="1:22" ht="75" customHeight="1" thickBot="1">
      <c r="A29" s="60"/>
      <c r="B29" s="65" t="s">
        <v>44</v>
      </c>
      <c r="C29" s="66" t="s">
        <v>346</v>
      </c>
      <c r="D29" s="66"/>
      <c r="E29" s="66"/>
      <c r="F29" s="66"/>
      <c r="G29" s="66"/>
      <c r="H29" s="66"/>
      <c r="I29" s="66" t="s">
        <v>347</v>
      </c>
      <c r="J29" s="66"/>
      <c r="K29" s="66"/>
      <c r="L29" s="66" t="s">
        <v>348</v>
      </c>
      <c r="M29" s="66"/>
      <c r="N29" s="66"/>
      <c r="O29" s="66"/>
      <c r="P29" s="67" t="s">
        <v>321</v>
      </c>
      <c r="Q29" s="67" t="s">
        <v>82</v>
      </c>
      <c r="R29" s="67">
        <v>113.8</v>
      </c>
      <c r="S29" s="67">
        <v>113.8</v>
      </c>
      <c r="T29" s="67">
        <v>75.89</v>
      </c>
      <c r="U29" s="69">
        <f t="shared" si="0"/>
        <v>66.687170474516705</v>
      </c>
    </row>
    <row r="30" spans="1:22" ht="22.5" customHeight="1" thickTop="1" thickBot="1">
      <c r="B30" s="13" t="s">
        <v>89</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90</v>
      </c>
      <c r="S31" s="44" t="s">
        <v>91</v>
      </c>
      <c r="T31" s="76" t="s">
        <v>92</v>
      </c>
      <c r="U31" s="44" t="s">
        <v>93</v>
      </c>
    </row>
    <row r="32" spans="1:22" ht="26.25" customHeight="1" thickBot="1">
      <c r="B32" s="77"/>
      <c r="C32" s="78"/>
      <c r="D32" s="78"/>
      <c r="E32" s="78"/>
      <c r="F32" s="78"/>
      <c r="G32" s="78"/>
      <c r="H32" s="79"/>
      <c r="I32" s="79"/>
      <c r="J32" s="79"/>
      <c r="K32" s="79"/>
      <c r="L32" s="79"/>
      <c r="M32" s="79"/>
      <c r="N32" s="79"/>
      <c r="O32" s="79"/>
      <c r="P32" s="80"/>
      <c r="Q32" s="81"/>
      <c r="R32" s="82" t="s">
        <v>94</v>
      </c>
      <c r="S32" s="81" t="s">
        <v>94</v>
      </c>
      <c r="T32" s="81" t="s">
        <v>94</v>
      </c>
      <c r="U32" s="81" t="s">
        <v>95</v>
      </c>
    </row>
    <row r="33" spans="2:21" ht="13.5" customHeight="1" thickBot="1">
      <c r="B33" s="83" t="s">
        <v>96</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97</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98</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99</v>
      </c>
      <c r="C36" s="97"/>
      <c r="D36" s="97"/>
      <c r="E36" s="97"/>
      <c r="F36" s="97"/>
      <c r="G36" s="97"/>
      <c r="H36" s="97"/>
      <c r="I36" s="97"/>
      <c r="J36" s="97"/>
      <c r="K36" s="97"/>
      <c r="L36" s="97"/>
      <c r="M36" s="97"/>
      <c r="N36" s="97"/>
      <c r="O36" s="97"/>
      <c r="P36" s="97"/>
      <c r="Q36" s="97"/>
      <c r="R36" s="97"/>
      <c r="S36" s="97"/>
      <c r="T36" s="97"/>
      <c r="U36" s="96"/>
    </row>
    <row r="37" spans="2:21" ht="66.75" customHeight="1">
      <c r="B37" s="98" t="s">
        <v>349</v>
      </c>
      <c r="C37" s="100"/>
      <c r="D37" s="100"/>
      <c r="E37" s="100"/>
      <c r="F37" s="100"/>
      <c r="G37" s="100"/>
      <c r="H37" s="100"/>
      <c r="I37" s="100"/>
      <c r="J37" s="100"/>
      <c r="K37" s="100"/>
      <c r="L37" s="100"/>
      <c r="M37" s="100"/>
      <c r="N37" s="100"/>
      <c r="O37" s="100"/>
      <c r="P37" s="100"/>
      <c r="Q37" s="100"/>
      <c r="R37" s="100"/>
      <c r="S37" s="100"/>
      <c r="T37" s="100"/>
      <c r="U37" s="99"/>
    </row>
    <row r="38" spans="2:21" ht="90.6" customHeight="1">
      <c r="B38" s="98" t="s">
        <v>350</v>
      </c>
      <c r="C38" s="100"/>
      <c r="D38" s="100"/>
      <c r="E38" s="100"/>
      <c r="F38" s="100"/>
      <c r="G38" s="100"/>
      <c r="H38" s="100"/>
      <c r="I38" s="100"/>
      <c r="J38" s="100"/>
      <c r="K38" s="100"/>
      <c r="L38" s="100"/>
      <c r="M38" s="100"/>
      <c r="N38" s="100"/>
      <c r="O38" s="100"/>
      <c r="P38" s="100"/>
      <c r="Q38" s="100"/>
      <c r="R38" s="100"/>
      <c r="S38" s="100"/>
      <c r="T38" s="100"/>
      <c r="U38" s="99"/>
    </row>
    <row r="39" spans="2:21" ht="98.85" customHeight="1">
      <c r="B39" s="98" t="s">
        <v>351</v>
      </c>
      <c r="C39" s="100"/>
      <c r="D39" s="100"/>
      <c r="E39" s="100"/>
      <c r="F39" s="100"/>
      <c r="G39" s="100"/>
      <c r="H39" s="100"/>
      <c r="I39" s="100"/>
      <c r="J39" s="100"/>
      <c r="K39" s="100"/>
      <c r="L39" s="100"/>
      <c r="M39" s="100"/>
      <c r="N39" s="100"/>
      <c r="O39" s="100"/>
      <c r="P39" s="100"/>
      <c r="Q39" s="100"/>
      <c r="R39" s="100"/>
      <c r="S39" s="100"/>
      <c r="T39" s="100"/>
      <c r="U39" s="99"/>
    </row>
    <row r="40" spans="2:21" ht="106.35" customHeight="1">
      <c r="B40" s="98" t="s">
        <v>352</v>
      </c>
      <c r="C40" s="100"/>
      <c r="D40" s="100"/>
      <c r="E40" s="100"/>
      <c r="F40" s="100"/>
      <c r="G40" s="100"/>
      <c r="H40" s="100"/>
      <c r="I40" s="100"/>
      <c r="J40" s="100"/>
      <c r="K40" s="100"/>
      <c r="L40" s="100"/>
      <c r="M40" s="100"/>
      <c r="N40" s="100"/>
      <c r="O40" s="100"/>
      <c r="P40" s="100"/>
      <c r="Q40" s="100"/>
      <c r="R40" s="100"/>
      <c r="S40" s="100"/>
      <c r="T40" s="100"/>
      <c r="U40" s="99"/>
    </row>
    <row r="41" spans="2:21" ht="164.85" customHeight="1">
      <c r="B41" s="98" t="s">
        <v>353</v>
      </c>
      <c r="C41" s="100"/>
      <c r="D41" s="100"/>
      <c r="E41" s="100"/>
      <c r="F41" s="100"/>
      <c r="G41" s="100"/>
      <c r="H41" s="100"/>
      <c r="I41" s="100"/>
      <c r="J41" s="100"/>
      <c r="K41" s="100"/>
      <c r="L41" s="100"/>
      <c r="M41" s="100"/>
      <c r="N41" s="100"/>
      <c r="O41" s="100"/>
      <c r="P41" s="100"/>
      <c r="Q41" s="100"/>
      <c r="R41" s="100"/>
      <c r="S41" s="100"/>
      <c r="T41" s="100"/>
      <c r="U41" s="99"/>
    </row>
    <row r="42" spans="2:21" ht="174.6" customHeight="1">
      <c r="B42" s="98" t="s">
        <v>354</v>
      </c>
      <c r="C42" s="100"/>
      <c r="D42" s="100"/>
      <c r="E42" s="100"/>
      <c r="F42" s="100"/>
      <c r="G42" s="100"/>
      <c r="H42" s="100"/>
      <c r="I42" s="100"/>
      <c r="J42" s="100"/>
      <c r="K42" s="100"/>
      <c r="L42" s="100"/>
      <c r="M42" s="100"/>
      <c r="N42" s="100"/>
      <c r="O42" s="100"/>
      <c r="P42" s="100"/>
      <c r="Q42" s="100"/>
      <c r="R42" s="100"/>
      <c r="S42" s="100"/>
      <c r="T42" s="100"/>
      <c r="U42" s="99"/>
    </row>
    <row r="43" spans="2:21" ht="102.75" customHeight="1">
      <c r="B43" s="98" t="s">
        <v>355</v>
      </c>
      <c r="C43" s="100"/>
      <c r="D43" s="100"/>
      <c r="E43" s="100"/>
      <c r="F43" s="100"/>
      <c r="G43" s="100"/>
      <c r="H43" s="100"/>
      <c r="I43" s="100"/>
      <c r="J43" s="100"/>
      <c r="K43" s="100"/>
      <c r="L43" s="100"/>
      <c r="M43" s="100"/>
      <c r="N43" s="100"/>
      <c r="O43" s="100"/>
      <c r="P43" s="100"/>
      <c r="Q43" s="100"/>
      <c r="R43" s="100"/>
      <c r="S43" s="100"/>
      <c r="T43" s="100"/>
      <c r="U43" s="99"/>
    </row>
    <row r="44" spans="2:21" ht="76.7" customHeight="1">
      <c r="B44" s="98" t="s">
        <v>356</v>
      </c>
      <c r="C44" s="100"/>
      <c r="D44" s="100"/>
      <c r="E44" s="100"/>
      <c r="F44" s="100"/>
      <c r="G44" s="100"/>
      <c r="H44" s="100"/>
      <c r="I44" s="100"/>
      <c r="J44" s="100"/>
      <c r="K44" s="100"/>
      <c r="L44" s="100"/>
      <c r="M44" s="100"/>
      <c r="N44" s="100"/>
      <c r="O44" s="100"/>
      <c r="P44" s="100"/>
      <c r="Q44" s="100"/>
      <c r="R44" s="100"/>
      <c r="S44" s="100"/>
      <c r="T44" s="100"/>
      <c r="U44" s="99"/>
    </row>
    <row r="45" spans="2:21" ht="85.7" customHeight="1">
      <c r="B45" s="98" t="s">
        <v>357</v>
      </c>
      <c r="C45" s="100"/>
      <c r="D45" s="100"/>
      <c r="E45" s="100"/>
      <c r="F45" s="100"/>
      <c r="G45" s="100"/>
      <c r="H45" s="100"/>
      <c r="I45" s="100"/>
      <c r="J45" s="100"/>
      <c r="K45" s="100"/>
      <c r="L45" s="100"/>
      <c r="M45" s="100"/>
      <c r="N45" s="100"/>
      <c r="O45" s="100"/>
      <c r="P45" s="100"/>
      <c r="Q45" s="100"/>
      <c r="R45" s="100"/>
      <c r="S45" s="100"/>
      <c r="T45" s="100"/>
      <c r="U45" s="99"/>
    </row>
    <row r="46" spans="2:21" ht="177.2" customHeight="1">
      <c r="B46" s="98" t="s">
        <v>358</v>
      </c>
      <c r="C46" s="100"/>
      <c r="D46" s="100"/>
      <c r="E46" s="100"/>
      <c r="F46" s="100"/>
      <c r="G46" s="100"/>
      <c r="H46" s="100"/>
      <c r="I46" s="100"/>
      <c r="J46" s="100"/>
      <c r="K46" s="100"/>
      <c r="L46" s="100"/>
      <c r="M46" s="100"/>
      <c r="N46" s="100"/>
      <c r="O46" s="100"/>
      <c r="P46" s="100"/>
      <c r="Q46" s="100"/>
      <c r="R46" s="100"/>
      <c r="S46" s="100"/>
      <c r="T46" s="100"/>
      <c r="U46" s="99"/>
    </row>
    <row r="47" spans="2:21" ht="127.5" customHeight="1">
      <c r="B47" s="98" t="s">
        <v>359</v>
      </c>
      <c r="C47" s="100"/>
      <c r="D47" s="100"/>
      <c r="E47" s="100"/>
      <c r="F47" s="100"/>
      <c r="G47" s="100"/>
      <c r="H47" s="100"/>
      <c r="I47" s="100"/>
      <c r="J47" s="100"/>
      <c r="K47" s="100"/>
      <c r="L47" s="100"/>
      <c r="M47" s="100"/>
      <c r="N47" s="100"/>
      <c r="O47" s="100"/>
      <c r="P47" s="100"/>
      <c r="Q47" s="100"/>
      <c r="R47" s="100"/>
      <c r="S47" s="100"/>
      <c r="T47" s="100"/>
      <c r="U47" s="99"/>
    </row>
    <row r="48" spans="2:21" ht="94.35" customHeight="1">
      <c r="B48" s="98" t="s">
        <v>360</v>
      </c>
      <c r="C48" s="100"/>
      <c r="D48" s="100"/>
      <c r="E48" s="100"/>
      <c r="F48" s="100"/>
      <c r="G48" s="100"/>
      <c r="H48" s="100"/>
      <c r="I48" s="100"/>
      <c r="J48" s="100"/>
      <c r="K48" s="100"/>
      <c r="L48" s="100"/>
      <c r="M48" s="100"/>
      <c r="N48" s="100"/>
      <c r="O48" s="100"/>
      <c r="P48" s="100"/>
      <c r="Q48" s="100"/>
      <c r="R48" s="100"/>
      <c r="S48" s="100"/>
      <c r="T48" s="100"/>
      <c r="U48" s="99"/>
    </row>
    <row r="49" spans="2:21" ht="105.75" customHeight="1">
      <c r="B49" s="98" t="s">
        <v>361</v>
      </c>
      <c r="C49" s="100"/>
      <c r="D49" s="100"/>
      <c r="E49" s="100"/>
      <c r="F49" s="100"/>
      <c r="G49" s="100"/>
      <c r="H49" s="100"/>
      <c r="I49" s="100"/>
      <c r="J49" s="100"/>
      <c r="K49" s="100"/>
      <c r="L49" s="100"/>
      <c r="M49" s="100"/>
      <c r="N49" s="100"/>
      <c r="O49" s="100"/>
      <c r="P49" s="100"/>
      <c r="Q49" s="100"/>
      <c r="R49" s="100"/>
      <c r="S49" s="100"/>
      <c r="T49" s="100"/>
      <c r="U49" s="99"/>
    </row>
    <row r="50" spans="2:21" ht="91.7" customHeight="1">
      <c r="B50" s="98" t="s">
        <v>362</v>
      </c>
      <c r="C50" s="100"/>
      <c r="D50" s="100"/>
      <c r="E50" s="100"/>
      <c r="F50" s="100"/>
      <c r="G50" s="100"/>
      <c r="H50" s="100"/>
      <c r="I50" s="100"/>
      <c r="J50" s="100"/>
      <c r="K50" s="100"/>
      <c r="L50" s="100"/>
      <c r="M50" s="100"/>
      <c r="N50" s="100"/>
      <c r="O50" s="100"/>
      <c r="P50" s="100"/>
      <c r="Q50" s="100"/>
      <c r="R50" s="100"/>
      <c r="S50" s="100"/>
      <c r="T50" s="100"/>
      <c r="U50" s="99"/>
    </row>
    <row r="51" spans="2:21" ht="89.25" customHeight="1">
      <c r="B51" s="98" t="s">
        <v>363</v>
      </c>
      <c r="C51" s="100"/>
      <c r="D51" s="100"/>
      <c r="E51" s="100"/>
      <c r="F51" s="100"/>
      <c r="G51" s="100"/>
      <c r="H51" s="100"/>
      <c r="I51" s="100"/>
      <c r="J51" s="100"/>
      <c r="K51" s="100"/>
      <c r="L51" s="100"/>
      <c r="M51" s="100"/>
      <c r="N51" s="100"/>
      <c r="O51" s="100"/>
      <c r="P51" s="100"/>
      <c r="Q51" s="100"/>
      <c r="R51" s="100"/>
      <c r="S51" s="100"/>
      <c r="T51" s="100"/>
      <c r="U51" s="99"/>
    </row>
    <row r="52" spans="2:21" ht="135.6" customHeight="1">
      <c r="B52" s="98" t="s">
        <v>364</v>
      </c>
      <c r="C52" s="100"/>
      <c r="D52" s="100"/>
      <c r="E52" s="100"/>
      <c r="F52" s="100"/>
      <c r="G52" s="100"/>
      <c r="H52" s="100"/>
      <c r="I52" s="100"/>
      <c r="J52" s="100"/>
      <c r="K52" s="100"/>
      <c r="L52" s="100"/>
      <c r="M52" s="100"/>
      <c r="N52" s="100"/>
      <c r="O52" s="100"/>
      <c r="P52" s="100"/>
      <c r="Q52" s="100"/>
      <c r="R52" s="100"/>
      <c r="S52" s="100"/>
      <c r="T52" s="100"/>
      <c r="U52" s="99"/>
    </row>
    <row r="53" spans="2:21" ht="90.75" customHeight="1">
      <c r="B53" s="98" t="s">
        <v>365</v>
      </c>
      <c r="C53" s="100"/>
      <c r="D53" s="100"/>
      <c r="E53" s="100"/>
      <c r="F53" s="100"/>
      <c r="G53" s="100"/>
      <c r="H53" s="100"/>
      <c r="I53" s="100"/>
      <c r="J53" s="100"/>
      <c r="K53" s="100"/>
      <c r="L53" s="100"/>
      <c r="M53" s="100"/>
      <c r="N53" s="100"/>
      <c r="O53" s="100"/>
      <c r="P53" s="100"/>
      <c r="Q53" s="100"/>
      <c r="R53" s="100"/>
      <c r="S53" s="100"/>
      <c r="T53" s="100"/>
      <c r="U53" s="99"/>
    </row>
    <row r="54" spans="2:21" ht="114" customHeight="1">
      <c r="B54" s="98" t="s">
        <v>366</v>
      </c>
      <c r="C54" s="100"/>
      <c r="D54" s="100"/>
      <c r="E54" s="100"/>
      <c r="F54" s="100"/>
      <c r="G54" s="100"/>
      <c r="H54" s="100"/>
      <c r="I54" s="100"/>
      <c r="J54" s="100"/>
      <c r="K54" s="100"/>
      <c r="L54" s="100"/>
      <c r="M54" s="100"/>
      <c r="N54" s="100"/>
      <c r="O54" s="100"/>
      <c r="P54" s="100"/>
      <c r="Q54" s="100"/>
      <c r="R54" s="100"/>
      <c r="S54" s="100"/>
      <c r="T54" s="100"/>
      <c r="U54" s="99"/>
    </row>
    <row r="55" spans="2:21" ht="95.1" customHeight="1" thickBot="1">
      <c r="B55" s="101" t="s">
        <v>367</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368</v>
      </c>
      <c r="D4" s="19" t="s">
        <v>369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252</v>
      </c>
      <c r="L6" s="29"/>
      <c r="M6" s="29"/>
      <c r="N6" s="31"/>
      <c r="O6" s="32" t="s">
        <v>20</v>
      </c>
      <c r="P6" s="29" t="s">
        <v>370</v>
      </c>
      <c r="Q6" s="29"/>
      <c r="R6" s="33"/>
      <c r="S6" s="32" t="s">
        <v>22</v>
      </c>
      <c r="T6" s="29" t="s">
        <v>371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372</v>
      </c>
      <c r="D11" s="62"/>
      <c r="E11" s="62"/>
      <c r="F11" s="62"/>
      <c r="G11" s="62"/>
      <c r="H11" s="62"/>
      <c r="I11" s="62" t="s">
        <v>373</v>
      </c>
      <c r="J11" s="62"/>
      <c r="K11" s="62"/>
      <c r="L11" s="62" t="s">
        <v>374</v>
      </c>
      <c r="M11" s="62"/>
      <c r="N11" s="62"/>
      <c r="O11" s="62"/>
      <c r="P11" s="63" t="s">
        <v>375</v>
      </c>
      <c r="Q11" s="63" t="s">
        <v>376</v>
      </c>
      <c r="R11" s="63">
        <v>30.16</v>
      </c>
      <c r="S11" s="63" t="s">
        <v>377</v>
      </c>
      <c r="T11" s="63" t="s">
        <v>377</v>
      </c>
      <c r="U11" s="64" t="str">
        <f>IF(ISERR((S11-T11)*100/S11+100),"N/A",(S11-T11)*100/S11+100)</f>
        <v>N/A</v>
      </c>
    </row>
    <row r="12" spans="1:34" ht="75" customHeight="1" thickTop="1">
      <c r="A12" s="60"/>
      <c r="B12" s="61" t="s">
        <v>52</v>
      </c>
      <c r="C12" s="62" t="s">
        <v>378</v>
      </c>
      <c r="D12" s="62"/>
      <c r="E12" s="62"/>
      <c r="F12" s="62"/>
      <c r="G12" s="62"/>
      <c r="H12" s="62"/>
      <c r="I12" s="62" t="s">
        <v>379</v>
      </c>
      <c r="J12" s="62"/>
      <c r="K12" s="62"/>
      <c r="L12" s="62" t="s">
        <v>380</v>
      </c>
      <c r="M12" s="62"/>
      <c r="N12" s="62"/>
      <c r="O12" s="62"/>
      <c r="P12" s="63" t="s">
        <v>381</v>
      </c>
      <c r="Q12" s="63" t="s">
        <v>43</v>
      </c>
      <c r="R12" s="63">
        <v>94</v>
      </c>
      <c r="S12" s="63">
        <v>94</v>
      </c>
      <c r="T12" s="63">
        <v>70.319999999999993</v>
      </c>
      <c r="U12" s="64">
        <f t="shared" ref="U12:U25" si="0">IF(ISERR(T12/S12*100),"N/A",T12/S12*100)</f>
        <v>74.808510638297861</v>
      </c>
    </row>
    <row r="13" spans="1:34" ht="75" customHeight="1" thickBot="1">
      <c r="A13" s="60"/>
      <c r="B13" s="65" t="s">
        <v>44</v>
      </c>
      <c r="C13" s="66" t="s">
        <v>44</v>
      </c>
      <c r="D13" s="66"/>
      <c r="E13" s="66"/>
      <c r="F13" s="66"/>
      <c r="G13" s="66"/>
      <c r="H13" s="66"/>
      <c r="I13" s="66" t="s">
        <v>382</v>
      </c>
      <c r="J13" s="66"/>
      <c r="K13" s="66"/>
      <c r="L13" s="66" t="s">
        <v>383</v>
      </c>
      <c r="M13" s="66"/>
      <c r="N13" s="66"/>
      <c r="O13" s="66"/>
      <c r="P13" s="67" t="s">
        <v>384</v>
      </c>
      <c r="Q13" s="67" t="s">
        <v>376</v>
      </c>
      <c r="R13" s="67">
        <v>5.42</v>
      </c>
      <c r="S13" s="67" t="s">
        <v>377</v>
      </c>
      <c r="T13" s="67" t="s">
        <v>377</v>
      </c>
      <c r="U13" s="69" t="str">
        <f t="shared" si="0"/>
        <v>N/A</v>
      </c>
    </row>
    <row r="14" spans="1:34" ht="75" customHeight="1" thickTop="1">
      <c r="A14" s="60"/>
      <c r="B14" s="61" t="s">
        <v>62</v>
      </c>
      <c r="C14" s="62" t="s">
        <v>385</v>
      </c>
      <c r="D14" s="62"/>
      <c r="E14" s="62"/>
      <c r="F14" s="62"/>
      <c r="G14" s="62"/>
      <c r="H14" s="62"/>
      <c r="I14" s="62" t="s">
        <v>386</v>
      </c>
      <c r="J14" s="62"/>
      <c r="K14" s="62"/>
      <c r="L14" s="62" t="s">
        <v>387</v>
      </c>
      <c r="M14" s="62"/>
      <c r="N14" s="62"/>
      <c r="O14" s="62"/>
      <c r="P14" s="63" t="s">
        <v>59</v>
      </c>
      <c r="Q14" s="63" t="s">
        <v>130</v>
      </c>
      <c r="R14" s="63">
        <v>-10.75</v>
      </c>
      <c r="S14" s="63">
        <v>-10.75</v>
      </c>
      <c r="T14" s="63">
        <v>-65.650000000000006</v>
      </c>
      <c r="U14" s="64">
        <f t="shared" si="0"/>
        <v>610.69767441860472</v>
      </c>
    </row>
    <row r="15" spans="1:34" ht="75" customHeight="1">
      <c r="A15" s="60"/>
      <c r="B15" s="65" t="s">
        <v>44</v>
      </c>
      <c r="C15" s="66" t="s">
        <v>388</v>
      </c>
      <c r="D15" s="66"/>
      <c r="E15" s="66"/>
      <c r="F15" s="66"/>
      <c r="G15" s="66"/>
      <c r="H15" s="66"/>
      <c r="I15" s="66" t="s">
        <v>389</v>
      </c>
      <c r="J15" s="66"/>
      <c r="K15" s="66"/>
      <c r="L15" s="66" t="s">
        <v>390</v>
      </c>
      <c r="M15" s="66"/>
      <c r="N15" s="66"/>
      <c r="O15" s="66"/>
      <c r="P15" s="67" t="s">
        <v>391</v>
      </c>
      <c r="Q15" s="67" t="s">
        <v>130</v>
      </c>
      <c r="R15" s="67">
        <v>8.5399999999999991</v>
      </c>
      <c r="S15" s="67">
        <v>8.5399999999999991</v>
      </c>
      <c r="T15" s="67">
        <v>-2.42</v>
      </c>
      <c r="U15" s="69">
        <f t="shared" si="0"/>
        <v>-28.337236533957849</v>
      </c>
    </row>
    <row r="16" spans="1:34" ht="75" customHeight="1" thickBot="1">
      <c r="A16" s="60"/>
      <c r="B16" s="65" t="s">
        <v>44</v>
      </c>
      <c r="C16" s="66" t="s">
        <v>392</v>
      </c>
      <c r="D16" s="66"/>
      <c r="E16" s="66"/>
      <c r="F16" s="66"/>
      <c r="G16" s="66"/>
      <c r="H16" s="66"/>
      <c r="I16" s="66" t="s">
        <v>393</v>
      </c>
      <c r="J16" s="66"/>
      <c r="K16" s="66"/>
      <c r="L16" s="66" t="s">
        <v>394</v>
      </c>
      <c r="M16" s="66"/>
      <c r="N16" s="66"/>
      <c r="O16" s="66"/>
      <c r="P16" s="67" t="s">
        <v>59</v>
      </c>
      <c r="Q16" s="67" t="s">
        <v>130</v>
      </c>
      <c r="R16" s="67">
        <v>2.85</v>
      </c>
      <c r="S16" s="67">
        <v>2.85</v>
      </c>
      <c r="T16" s="67">
        <v>-81.319999999999993</v>
      </c>
      <c r="U16" s="69">
        <f t="shared" si="0"/>
        <v>-2853.333333333333</v>
      </c>
    </row>
    <row r="17" spans="1:22" ht="75" customHeight="1" thickTop="1">
      <c r="A17" s="60"/>
      <c r="B17" s="61" t="s">
        <v>78</v>
      </c>
      <c r="C17" s="62" t="s">
        <v>395</v>
      </c>
      <c r="D17" s="62"/>
      <c r="E17" s="62"/>
      <c r="F17" s="62"/>
      <c r="G17" s="62"/>
      <c r="H17" s="62"/>
      <c r="I17" s="62" t="s">
        <v>396</v>
      </c>
      <c r="J17" s="62"/>
      <c r="K17" s="62"/>
      <c r="L17" s="62" t="s">
        <v>397</v>
      </c>
      <c r="M17" s="62"/>
      <c r="N17" s="62"/>
      <c r="O17" s="62"/>
      <c r="P17" s="63" t="s">
        <v>59</v>
      </c>
      <c r="Q17" s="63" t="s">
        <v>82</v>
      </c>
      <c r="R17" s="63">
        <v>100</v>
      </c>
      <c r="S17" s="63">
        <v>100</v>
      </c>
      <c r="T17" s="63">
        <v>35.28</v>
      </c>
      <c r="U17" s="64">
        <f t="shared" si="0"/>
        <v>35.28</v>
      </c>
    </row>
    <row r="18" spans="1:22" ht="75" customHeight="1">
      <c r="A18" s="60"/>
      <c r="B18" s="65" t="s">
        <v>44</v>
      </c>
      <c r="C18" s="66" t="s">
        <v>398</v>
      </c>
      <c r="D18" s="66"/>
      <c r="E18" s="66"/>
      <c r="F18" s="66"/>
      <c r="G18" s="66"/>
      <c r="H18" s="66"/>
      <c r="I18" s="66" t="s">
        <v>399</v>
      </c>
      <c r="J18" s="66"/>
      <c r="K18" s="66"/>
      <c r="L18" s="66" t="s">
        <v>400</v>
      </c>
      <c r="M18" s="66"/>
      <c r="N18" s="66"/>
      <c r="O18" s="66"/>
      <c r="P18" s="67" t="s">
        <v>59</v>
      </c>
      <c r="Q18" s="67" t="s">
        <v>82</v>
      </c>
      <c r="R18" s="67">
        <v>100</v>
      </c>
      <c r="S18" s="67">
        <v>100</v>
      </c>
      <c r="T18" s="67">
        <v>32.479999999999997</v>
      </c>
      <c r="U18" s="69">
        <f t="shared" si="0"/>
        <v>32.479999999999997</v>
      </c>
    </row>
    <row r="19" spans="1:22" ht="75" customHeight="1">
      <c r="A19" s="60"/>
      <c r="B19" s="65" t="s">
        <v>44</v>
      </c>
      <c r="C19" s="66" t="s">
        <v>401</v>
      </c>
      <c r="D19" s="66"/>
      <c r="E19" s="66"/>
      <c r="F19" s="66"/>
      <c r="G19" s="66"/>
      <c r="H19" s="66"/>
      <c r="I19" s="66" t="s">
        <v>402</v>
      </c>
      <c r="J19" s="66"/>
      <c r="K19" s="66"/>
      <c r="L19" s="66" t="s">
        <v>403</v>
      </c>
      <c r="M19" s="66"/>
      <c r="N19" s="66"/>
      <c r="O19" s="66"/>
      <c r="P19" s="67" t="s">
        <v>59</v>
      </c>
      <c r="Q19" s="67" t="s">
        <v>82</v>
      </c>
      <c r="R19" s="67">
        <v>100</v>
      </c>
      <c r="S19" s="67">
        <v>100</v>
      </c>
      <c r="T19" s="67">
        <v>30.66</v>
      </c>
      <c r="U19" s="69">
        <f t="shared" si="0"/>
        <v>30.659999999999997</v>
      </c>
    </row>
    <row r="20" spans="1:22" ht="75" customHeight="1">
      <c r="A20" s="60"/>
      <c r="B20" s="65" t="s">
        <v>44</v>
      </c>
      <c r="C20" s="66" t="s">
        <v>404</v>
      </c>
      <c r="D20" s="66"/>
      <c r="E20" s="66"/>
      <c r="F20" s="66"/>
      <c r="G20" s="66"/>
      <c r="H20" s="66"/>
      <c r="I20" s="66" t="s">
        <v>405</v>
      </c>
      <c r="J20" s="66"/>
      <c r="K20" s="66"/>
      <c r="L20" s="66" t="s">
        <v>406</v>
      </c>
      <c r="M20" s="66"/>
      <c r="N20" s="66"/>
      <c r="O20" s="66"/>
      <c r="P20" s="67" t="s">
        <v>59</v>
      </c>
      <c r="Q20" s="67" t="s">
        <v>82</v>
      </c>
      <c r="R20" s="67">
        <v>100</v>
      </c>
      <c r="S20" s="67">
        <v>100</v>
      </c>
      <c r="T20" s="67">
        <v>18.96</v>
      </c>
      <c r="U20" s="69">
        <f t="shared" si="0"/>
        <v>18.96</v>
      </c>
    </row>
    <row r="21" spans="1:22" ht="75" customHeight="1">
      <c r="A21" s="60"/>
      <c r="B21" s="65" t="s">
        <v>44</v>
      </c>
      <c r="C21" s="66" t="s">
        <v>407</v>
      </c>
      <c r="D21" s="66"/>
      <c r="E21" s="66"/>
      <c r="F21" s="66"/>
      <c r="G21" s="66"/>
      <c r="H21" s="66"/>
      <c r="I21" s="66" t="s">
        <v>408</v>
      </c>
      <c r="J21" s="66"/>
      <c r="K21" s="66"/>
      <c r="L21" s="66" t="s">
        <v>409</v>
      </c>
      <c r="M21" s="66"/>
      <c r="N21" s="66"/>
      <c r="O21" s="66"/>
      <c r="P21" s="67" t="s">
        <v>59</v>
      </c>
      <c r="Q21" s="67" t="s">
        <v>82</v>
      </c>
      <c r="R21" s="67">
        <v>100</v>
      </c>
      <c r="S21" s="67">
        <v>100</v>
      </c>
      <c r="T21" s="67">
        <v>34.97</v>
      </c>
      <c r="U21" s="69">
        <f t="shared" si="0"/>
        <v>34.97</v>
      </c>
    </row>
    <row r="22" spans="1:22" ht="75" customHeight="1">
      <c r="A22" s="60"/>
      <c r="B22" s="65" t="s">
        <v>44</v>
      </c>
      <c r="C22" s="66" t="s">
        <v>410</v>
      </c>
      <c r="D22" s="66"/>
      <c r="E22" s="66"/>
      <c r="F22" s="66"/>
      <c r="G22" s="66"/>
      <c r="H22" s="66"/>
      <c r="I22" s="66" t="s">
        <v>411</v>
      </c>
      <c r="J22" s="66"/>
      <c r="K22" s="66"/>
      <c r="L22" s="66" t="s">
        <v>412</v>
      </c>
      <c r="M22" s="66"/>
      <c r="N22" s="66"/>
      <c r="O22" s="66"/>
      <c r="P22" s="67" t="s">
        <v>413</v>
      </c>
      <c r="Q22" s="67" t="s">
        <v>414</v>
      </c>
      <c r="R22" s="67">
        <v>100</v>
      </c>
      <c r="S22" s="67">
        <v>100</v>
      </c>
      <c r="T22" s="67">
        <v>81.48</v>
      </c>
      <c r="U22" s="69">
        <f t="shared" si="0"/>
        <v>81.48</v>
      </c>
    </row>
    <row r="23" spans="1:22" ht="75" customHeight="1">
      <c r="A23" s="60"/>
      <c r="B23" s="65" t="s">
        <v>44</v>
      </c>
      <c r="C23" s="66" t="s">
        <v>415</v>
      </c>
      <c r="D23" s="66"/>
      <c r="E23" s="66"/>
      <c r="F23" s="66"/>
      <c r="G23" s="66"/>
      <c r="H23" s="66"/>
      <c r="I23" s="66" t="s">
        <v>416</v>
      </c>
      <c r="J23" s="66"/>
      <c r="K23" s="66"/>
      <c r="L23" s="66" t="s">
        <v>417</v>
      </c>
      <c r="M23" s="66"/>
      <c r="N23" s="66"/>
      <c r="O23" s="66"/>
      <c r="P23" s="67" t="s">
        <v>384</v>
      </c>
      <c r="Q23" s="67" t="s">
        <v>82</v>
      </c>
      <c r="R23" s="67">
        <v>7.45</v>
      </c>
      <c r="S23" s="67">
        <v>7.45</v>
      </c>
      <c r="T23" s="67">
        <v>-14.21</v>
      </c>
      <c r="U23" s="69">
        <f t="shared" si="0"/>
        <v>-190.73825503355707</v>
      </c>
    </row>
    <row r="24" spans="1:22" ht="75" customHeight="1">
      <c r="A24" s="60"/>
      <c r="B24" s="65" t="s">
        <v>44</v>
      </c>
      <c r="C24" s="66" t="s">
        <v>418</v>
      </c>
      <c r="D24" s="66"/>
      <c r="E24" s="66"/>
      <c r="F24" s="66"/>
      <c r="G24" s="66"/>
      <c r="H24" s="66"/>
      <c r="I24" s="66" t="s">
        <v>419</v>
      </c>
      <c r="J24" s="66"/>
      <c r="K24" s="66"/>
      <c r="L24" s="66" t="s">
        <v>420</v>
      </c>
      <c r="M24" s="66"/>
      <c r="N24" s="66"/>
      <c r="O24" s="66"/>
      <c r="P24" s="67" t="s">
        <v>421</v>
      </c>
      <c r="Q24" s="67" t="s">
        <v>82</v>
      </c>
      <c r="R24" s="67">
        <v>35.97</v>
      </c>
      <c r="S24" s="67">
        <v>35.97</v>
      </c>
      <c r="T24" s="67">
        <v>55.92</v>
      </c>
      <c r="U24" s="69">
        <f t="shared" si="0"/>
        <v>155.46288573811512</v>
      </c>
    </row>
    <row r="25" spans="1:22" ht="75" customHeight="1" thickBot="1">
      <c r="A25" s="60"/>
      <c r="B25" s="65" t="s">
        <v>44</v>
      </c>
      <c r="C25" s="66" t="s">
        <v>44</v>
      </c>
      <c r="D25" s="66"/>
      <c r="E25" s="66"/>
      <c r="F25" s="66"/>
      <c r="G25" s="66"/>
      <c r="H25" s="66"/>
      <c r="I25" s="66" t="s">
        <v>422</v>
      </c>
      <c r="J25" s="66"/>
      <c r="K25" s="66"/>
      <c r="L25" s="66" t="s">
        <v>423</v>
      </c>
      <c r="M25" s="66"/>
      <c r="N25" s="66"/>
      <c r="O25" s="66"/>
      <c r="P25" s="67" t="s">
        <v>59</v>
      </c>
      <c r="Q25" s="67" t="s">
        <v>82</v>
      </c>
      <c r="R25" s="67">
        <v>20</v>
      </c>
      <c r="S25" s="67">
        <v>20</v>
      </c>
      <c r="T25" s="67">
        <v>19.239999999999998</v>
      </c>
      <c r="U25" s="69">
        <f t="shared" si="0"/>
        <v>96.2</v>
      </c>
    </row>
    <row r="26" spans="1:22" ht="22.5" customHeight="1" thickTop="1" thickBot="1">
      <c r="B26" s="13" t="s">
        <v>89</v>
      </c>
      <c r="C26" s="14"/>
      <c r="D26" s="14"/>
      <c r="E26" s="14"/>
      <c r="F26" s="14"/>
      <c r="G26" s="14"/>
      <c r="H26" s="15"/>
      <c r="I26" s="15"/>
      <c r="J26" s="15"/>
      <c r="K26" s="15"/>
      <c r="L26" s="15"/>
      <c r="M26" s="15"/>
      <c r="N26" s="15"/>
      <c r="O26" s="15"/>
      <c r="P26" s="15"/>
      <c r="Q26" s="15"/>
      <c r="R26" s="15"/>
      <c r="S26" s="15"/>
      <c r="T26" s="15"/>
      <c r="U26" s="16"/>
      <c r="V26" s="70"/>
    </row>
    <row r="27" spans="1:22" ht="26.25" customHeight="1" thickTop="1">
      <c r="B27" s="71"/>
      <c r="C27" s="72"/>
      <c r="D27" s="72"/>
      <c r="E27" s="72"/>
      <c r="F27" s="72"/>
      <c r="G27" s="72"/>
      <c r="H27" s="73"/>
      <c r="I27" s="73"/>
      <c r="J27" s="73"/>
      <c r="K27" s="73"/>
      <c r="L27" s="73"/>
      <c r="M27" s="73"/>
      <c r="N27" s="73"/>
      <c r="O27" s="73"/>
      <c r="P27" s="74"/>
      <c r="Q27" s="75"/>
      <c r="R27" s="76" t="s">
        <v>90</v>
      </c>
      <c r="S27" s="44" t="s">
        <v>91</v>
      </c>
      <c r="T27" s="76" t="s">
        <v>92</v>
      </c>
      <c r="U27" s="44" t="s">
        <v>93</v>
      </c>
    </row>
    <row r="28" spans="1:22" ht="26.25" customHeight="1" thickBot="1">
      <c r="B28" s="77"/>
      <c r="C28" s="78"/>
      <c r="D28" s="78"/>
      <c r="E28" s="78"/>
      <c r="F28" s="78"/>
      <c r="G28" s="78"/>
      <c r="H28" s="79"/>
      <c r="I28" s="79"/>
      <c r="J28" s="79"/>
      <c r="K28" s="79"/>
      <c r="L28" s="79"/>
      <c r="M28" s="79"/>
      <c r="N28" s="79"/>
      <c r="O28" s="79"/>
      <c r="P28" s="80"/>
      <c r="Q28" s="81"/>
      <c r="R28" s="82" t="s">
        <v>94</v>
      </c>
      <c r="S28" s="81" t="s">
        <v>94</v>
      </c>
      <c r="T28" s="81" t="s">
        <v>94</v>
      </c>
      <c r="U28" s="81" t="s">
        <v>95</v>
      </c>
    </row>
    <row r="29" spans="1:22" ht="13.5" customHeight="1" thickBot="1">
      <c r="B29" s="83" t="s">
        <v>96</v>
      </c>
      <c r="C29" s="84"/>
      <c r="D29" s="84"/>
      <c r="E29" s="85"/>
      <c r="F29" s="85"/>
      <c r="G29" s="85"/>
      <c r="H29" s="86"/>
      <c r="I29" s="86"/>
      <c r="J29" s="86"/>
      <c r="K29" s="86"/>
      <c r="L29" s="86"/>
      <c r="M29" s="86"/>
      <c r="N29" s="86"/>
      <c r="O29" s="86"/>
      <c r="P29" s="87"/>
      <c r="Q29" s="87"/>
      <c r="R29" s="88" t="str">
        <f t="shared" ref="R29:T30" si="1">"N/D"</f>
        <v>N/D</v>
      </c>
      <c r="S29" s="88" t="str">
        <f t="shared" si="1"/>
        <v>N/D</v>
      </c>
      <c r="T29" s="88" t="str">
        <f t="shared" si="1"/>
        <v>N/D</v>
      </c>
      <c r="U29" s="89" t="str">
        <f>+IF(ISERR(T29/S29*100),"N/A",T29/S29*100)</f>
        <v>N/A</v>
      </c>
    </row>
    <row r="30" spans="1:22" ht="13.5" customHeight="1" thickBot="1">
      <c r="B30" s="90" t="s">
        <v>97</v>
      </c>
      <c r="C30" s="91"/>
      <c r="D30" s="91"/>
      <c r="E30" s="92"/>
      <c r="F30" s="92"/>
      <c r="G30" s="92"/>
      <c r="H30" s="93"/>
      <c r="I30" s="93"/>
      <c r="J30" s="93"/>
      <c r="K30" s="93"/>
      <c r="L30" s="93"/>
      <c r="M30" s="93"/>
      <c r="N30" s="93"/>
      <c r="O30" s="93"/>
      <c r="P30" s="94"/>
      <c r="Q30" s="94"/>
      <c r="R30" s="88" t="str">
        <f t="shared" si="1"/>
        <v>N/D</v>
      </c>
      <c r="S30" s="88" t="str">
        <f t="shared" si="1"/>
        <v>N/D</v>
      </c>
      <c r="T30" s="88" t="str">
        <f t="shared" si="1"/>
        <v>N/D</v>
      </c>
      <c r="U30" s="89" t="str">
        <f>+IF(ISERR(T30/S30*100),"N/A",T30/S30*100)</f>
        <v>N/A</v>
      </c>
    </row>
    <row r="31" spans="1:22" ht="14.85" customHeight="1" thickTop="1" thickBot="1">
      <c r="B31" s="13" t="s">
        <v>98</v>
      </c>
      <c r="C31" s="14"/>
      <c r="D31" s="14"/>
      <c r="E31" s="14"/>
      <c r="F31" s="14"/>
      <c r="G31" s="14"/>
      <c r="H31" s="15"/>
      <c r="I31" s="15"/>
      <c r="J31" s="15"/>
      <c r="K31" s="15"/>
      <c r="L31" s="15"/>
      <c r="M31" s="15"/>
      <c r="N31" s="15"/>
      <c r="O31" s="15"/>
      <c r="P31" s="15"/>
      <c r="Q31" s="15"/>
      <c r="R31" s="15"/>
      <c r="S31" s="15"/>
      <c r="T31" s="15"/>
      <c r="U31" s="16"/>
    </row>
    <row r="32" spans="1:22" ht="44.25" customHeight="1" thickTop="1">
      <c r="B32" s="95" t="s">
        <v>99</v>
      </c>
      <c r="C32" s="97"/>
      <c r="D32" s="97"/>
      <c r="E32" s="97"/>
      <c r="F32" s="97"/>
      <c r="G32" s="97"/>
      <c r="H32" s="97"/>
      <c r="I32" s="97"/>
      <c r="J32" s="97"/>
      <c r="K32" s="97"/>
      <c r="L32" s="97"/>
      <c r="M32" s="97"/>
      <c r="N32" s="97"/>
      <c r="O32" s="97"/>
      <c r="P32" s="97"/>
      <c r="Q32" s="97"/>
      <c r="R32" s="97"/>
      <c r="S32" s="97"/>
      <c r="T32" s="97"/>
      <c r="U32" s="96"/>
    </row>
    <row r="33" spans="2:21" ht="69.599999999999994" customHeight="1">
      <c r="B33" s="98" t="s">
        <v>424</v>
      </c>
      <c r="C33" s="100"/>
      <c r="D33" s="100"/>
      <c r="E33" s="100"/>
      <c r="F33" s="100"/>
      <c r="G33" s="100"/>
      <c r="H33" s="100"/>
      <c r="I33" s="100"/>
      <c r="J33" s="100"/>
      <c r="K33" s="100"/>
      <c r="L33" s="100"/>
      <c r="M33" s="100"/>
      <c r="N33" s="100"/>
      <c r="O33" s="100"/>
      <c r="P33" s="100"/>
      <c r="Q33" s="100"/>
      <c r="R33" s="100"/>
      <c r="S33" s="100"/>
      <c r="T33" s="100"/>
      <c r="U33" s="99"/>
    </row>
    <row r="34" spans="2:21" ht="189.75" customHeight="1">
      <c r="B34" s="98" t="s">
        <v>425</v>
      </c>
      <c r="C34" s="100"/>
      <c r="D34" s="100"/>
      <c r="E34" s="100"/>
      <c r="F34" s="100"/>
      <c r="G34" s="100"/>
      <c r="H34" s="100"/>
      <c r="I34" s="100"/>
      <c r="J34" s="100"/>
      <c r="K34" s="100"/>
      <c r="L34" s="100"/>
      <c r="M34" s="100"/>
      <c r="N34" s="100"/>
      <c r="O34" s="100"/>
      <c r="P34" s="100"/>
      <c r="Q34" s="100"/>
      <c r="R34" s="100"/>
      <c r="S34" s="100"/>
      <c r="T34" s="100"/>
      <c r="U34" s="99"/>
    </row>
    <row r="35" spans="2:21" ht="179.45" customHeight="1">
      <c r="B35" s="98" t="s">
        <v>426</v>
      </c>
      <c r="C35" s="100"/>
      <c r="D35" s="100"/>
      <c r="E35" s="100"/>
      <c r="F35" s="100"/>
      <c r="G35" s="100"/>
      <c r="H35" s="100"/>
      <c r="I35" s="100"/>
      <c r="J35" s="100"/>
      <c r="K35" s="100"/>
      <c r="L35" s="100"/>
      <c r="M35" s="100"/>
      <c r="N35" s="100"/>
      <c r="O35" s="100"/>
      <c r="P35" s="100"/>
      <c r="Q35" s="100"/>
      <c r="R35" s="100"/>
      <c r="S35" s="100"/>
      <c r="T35" s="100"/>
      <c r="U35" s="99"/>
    </row>
    <row r="36" spans="2:21" ht="257.45" customHeight="1">
      <c r="B36" s="98" t="s">
        <v>427</v>
      </c>
      <c r="C36" s="100"/>
      <c r="D36" s="100"/>
      <c r="E36" s="100"/>
      <c r="F36" s="100"/>
      <c r="G36" s="100"/>
      <c r="H36" s="100"/>
      <c r="I36" s="100"/>
      <c r="J36" s="100"/>
      <c r="K36" s="100"/>
      <c r="L36" s="100"/>
      <c r="M36" s="100"/>
      <c r="N36" s="100"/>
      <c r="O36" s="100"/>
      <c r="P36" s="100"/>
      <c r="Q36" s="100"/>
      <c r="R36" s="100"/>
      <c r="S36" s="100"/>
      <c r="T36" s="100"/>
      <c r="U36" s="99"/>
    </row>
    <row r="37" spans="2:21" ht="107.45" customHeight="1">
      <c r="B37" s="98" t="s">
        <v>428</v>
      </c>
      <c r="C37" s="100"/>
      <c r="D37" s="100"/>
      <c r="E37" s="100"/>
      <c r="F37" s="100"/>
      <c r="G37" s="100"/>
      <c r="H37" s="100"/>
      <c r="I37" s="100"/>
      <c r="J37" s="100"/>
      <c r="K37" s="100"/>
      <c r="L37" s="100"/>
      <c r="M37" s="100"/>
      <c r="N37" s="100"/>
      <c r="O37" s="100"/>
      <c r="P37" s="100"/>
      <c r="Q37" s="100"/>
      <c r="R37" s="100"/>
      <c r="S37" s="100"/>
      <c r="T37" s="100"/>
      <c r="U37" s="99"/>
    </row>
    <row r="38" spans="2:21" ht="108.95" customHeight="1">
      <c r="B38" s="98" t="s">
        <v>429</v>
      </c>
      <c r="C38" s="100"/>
      <c r="D38" s="100"/>
      <c r="E38" s="100"/>
      <c r="F38" s="100"/>
      <c r="G38" s="100"/>
      <c r="H38" s="100"/>
      <c r="I38" s="100"/>
      <c r="J38" s="100"/>
      <c r="K38" s="100"/>
      <c r="L38" s="100"/>
      <c r="M38" s="100"/>
      <c r="N38" s="100"/>
      <c r="O38" s="100"/>
      <c r="P38" s="100"/>
      <c r="Q38" s="100"/>
      <c r="R38" s="100"/>
      <c r="S38" s="100"/>
      <c r="T38" s="100"/>
      <c r="U38" s="99"/>
    </row>
    <row r="39" spans="2:21" ht="157.5" customHeight="1">
      <c r="B39" s="98" t="s">
        <v>430</v>
      </c>
      <c r="C39" s="100"/>
      <c r="D39" s="100"/>
      <c r="E39" s="100"/>
      <c r="F39" s="100"/>
      <c r="G39" s="100"/>
      <c r="H39" s="100"/>
      <c r="I39" s="100"/>
      <c r="J39" s="100"/>
      <c r="K39" s="100"/>
      <c r="L39" s="100"/>
      <c r="M39" s="100"/>
      <c r="N39" s="100"/>
      <c r="O39" s="100"/>
      <c r="P39" s="100"/>
      <c r="Q39" s="100"/>
      <c r="R39" s="100"/>
      <c r="S39" s="100"/>
      <c r="T39" s="100"/>
      <c r="U39" s="99"/>
    </row>
    <row r="40" spans="2:21" ht="156.75" customHeight="1">
      <c r="B40" s="98" t="s">
        <v>431</v>
      </c>
      <c r="C40" s="100"/>
      <c r="D40" s="100"/>
      <c r="E40" s="100"/>
      <c r="F40" s="100"/>
      <c r="G40" s="100"/>
      <c r="H40" s="100"/>
      <c r="I40" s="100"/>
      <c r="J40" s="100"/>
      <c r="K40" s="100"/>
      <c r="L40" s="100"/>
      <c r="M40" s="100"/>
      <c r="N40" s="100"/>
      <c r="O40" s="100"/>
      <c r="P40" s="100"/>
      <c r="Q40" s="100"/>
      <c r="R40" s="100"/>
      <c r="S40" s="100"/>
      <c r="T40" s="100"/>
      <c r="U40" s="99"/>
    </row>
    <row r="41" spans="2:21" ht="245.85" customHeight="1">
      <c r="B41" s="98" t="s">
        <v>432</v>
      </c>
      <c r="C41" s="100"/>
      <c r="D41" s="100"/>
      <c r="E41" s="100"/>
      <c r="F41" s="100"/>
      <c r="G41" s="100"/>
      <c r="H41" s="100"/>
      <c r="I41" s="100"/>
      <c r="J41" s="100"/>
      <c r="K41" s="100"/>
      <c r="L41" s="100"/>
      <c r="M41" s="100"/>
      <c r="N41" s="100"/>
      <c r="O41" s="100"/>
      <c r="P41" s="100"/>
      <c r="Q41" s="100"/>
      <c r="R41" s="100"/>
      <c r="S41" s="100"/>
      <c r="T41" s="100"/>
      <c r="U41" s="99"/>
    </row>
    <row r="42" spans="2:21" ht="168.6" customHeight="1">
      <c r="B42" s="98" t="s">
        <v>433</v>
      </c>
      <c r="C42" s="100"/>
      <c r="D42" s="100"/>
      <c r="E42" s="100"/>
      <c r="F42" s="100"/>
      <c r="G42" s="100"/>
      <c r="H42" s="100"/>
      <c r="I42" s="100"/>
      <c r="J42" s="100"/>
      <c r="K42" s="100"/>
      <c r="L42" s="100"/>
      <c r="M42" s="100"/>
      <c r="N42" s="100"/>
      <c r="O42" s="100"/>
      <c r="P42" s="100"/>
      <c r="Q42" s="100"/>
      <c r="R42" s="100"/>
      <c r="S42" s="100"/>
      <c r="T42" s="100"/>
      <c r="U42" s="99"/>
    </row>
    <row r="43" spans="2:21" ht="163.69999999999999" customHeight="1">
      <c r="B43" s="98" t="s">
        <v>434</v>
      </c>
      <c r="C43" s="100"/>
      <c r="D43" s="100"/>
      <c r="E43" s="100"/>
      <c r="F43" s="100"/>
      <c r="G43" s="100"/>
      <c r="H43" s="100"/>
      <c r="I43" s="100"/>
      <c r="J43" s="100"/>
      <c r="K43" s="100"/>
      <c r="L43" s="100"/>
      <c r="M43" s="100"/>
      <c r="N43" s="100"/>
      <c r="O43" s="100"/>
      <c r="P43" s="100"/>
      <c r="Q43" s="100"/>
      <c r="R43" s="100"/>
      <c r="S43" s="100"/>
      <c r="T43" s="100"/>
      <c r="U43" s="99"/>
    </row>
    <row r="44" spans="2:21" ht="83.1" customHeight="1">
      <c r="B44" s="98" t="s">
        <v>435</v>
      </c>
      <c r="C44" s="100"/>
      <c r="D44" s="100"/>
      <c r="E44" s="100"/>
      <c r="F44" s="100"/>
      <c r="G44" s="100"/>
      <c r="H44" s="100"/>
      <c r="I44" s="100"/>
      <c r="J44" s="100"/>
      <c r="K44" s="100"/>
      <c r="L44" s="100"/>
      <c r="M44" s="100"/>
      <c r="N44" s="100"/>
      <c r="O44" s="100"/>
      <c r="P44" s="100"/>
      <c r="Q44" s="100"/>
      <c r="R44" s="100"/>
      <c r="S44" s="100"/>
      <c r="T44" s="100"/>
      <c r="U44" s="99"/>
    </row>
    <row r="45" spans="2:21" ht="114.6" customHeight="1">
      <c r="B45" s="98" t="s">
        <v>436</v>
      </c>
      <c r="C45" s="100"/>
      <c r="D45" s="100"/>
      <c r="E45" s="100"/>
      <c r="F45" s="100"/>
      <c r="G45" s="100"/>
      <c r="H45" s="100"/>
      <c r="I45" s="100"/>
      <c r="J45" s="100"/>
      <c r="K45" s="100"/>
      <c r="L45" s="100"/>
      <c r="M45" s="100"/>
      <c r="N45" s="100"/>
      <c r="O45" s="100"/>
      <c r="P45" s="100"/>
      <c r="Q45" s="100"/>
      <c r="R45" s="100"/>
      <c r="S45" s="100"/>
      <c r="T45" s="100"/>
      <c r="U45" s="99"/>
    </row>
    <row r="46" spans="2:21" ht="83.25" customHeight="1">
      <c r="B46" s="98" t="s">
        <v>437</v>
      </c>
      <c r="C46" s="100"/>
      <c r="D46" s="100"/>
      <c r="E46" s="100"/>
      <c r="F46" s="100"/>
      <c r="G46" s="100"/>
      <c r="H46" s="100"/>
      <c r="I46" s="100"/>
      <c r="J46" s="100"/>
      <c r="K46" s="100"/>
      <c r="L46" s="100"/>
      <c r="M46" s="100"/>
      <c r="N46" s="100"/>
      <c r="O46" s="100"/>
      <c r="P46" s="100"/>
      <c r="Q46" s="100"/>
      <c r="R46" s="100"/>
      <c r="S46" s="100"/>
      <c r="T46" s="100"/>
      <c r="U46" s="99"/>
    </row>
    <row r="47" spans="2:21" ht="84.2" customHeight="1" thickBot="1">
      <c r="B47" s="101" t="s">
        <v>438</v>
      </c>
      <c r="C47" s="103"/>
      <c r="D47" s="103"/>
      <c r="E47" s="103"/>
      <c r="F47" s="103"/>
      <c r="G47" s="103"/>
      <c r="H47" s="103"/>
      <c r="I47" s="103"/>
      <c r="J47" s="103"/>
      <c r="K47" s="103"/>
      <c r="L47" s="103"/>
      <c r="M47" s="103"/>
      <c r="N47" s="103"/>
      <c r="O47" s="103"/>
      <c r="P47" s="103"/>
      <c r="Q47" s="103"/>
      <c r="R47" s="103"/>
      <c r="S47" s="103"/>
      <c r="T47" s="103"/>
      <c r="U47" s="102"/>
    </row>
  </sheetData>
  <mergeCells count="84">
    <mergeCell ref="B42:U42"/>
    <mergeCell ref="B43:U43"/>
    <mergeCell ref="B44:U44"/>
    <mergeCell ref="B45:U45"/>
    <mergeCell ref="B46:U46"/>
    <mergeCell ref="B47:U47"/>
    <mergeCell ref="B36:U36"/>
    <mergeCell ref="B37:U37"/>
    <mergeCell ref="B38:U38"/>
    <mergeCell ref="B39:U39"/>
    <mergeCell ref="B40:U40"/>
    <mergeCell ref="B41:U41"/>
    <mergeCell ref="B29:D29"/>
    <mergeCell ref="B30:D30"/>
    <mergeCell ref="B32:U32"/>
    <mergeCell ref="B33:U33"/>
    <mergeCell ref="B34:U34"/>
    <mergeCell ref="B35:U35"/>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9"/>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504</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439</v>
      </c>
      <c r="D4" s="19" t="s">
        <v>440</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441</v>
      </c>
      <c r="D11" s="62"/>
      <c r="E11" s="62"/>
      <c r="F11" s="62"/>
      <c r="G11" s="62"/>
      <c r="H11" s="62"/>
      <c r="I11" s="62" t="s">
        <v>442</v>
      </c>
      <c r="J11" s="62"/>
      <c r="K11" s="62"/>
      <c r="L11" s="62" t="s">
        <v>46</v>
      </c>
      <c r="M11" s="62"/>
      <c r="N11" s="62"/>
      <c r="O11" s="62"/>
      <c r="P11" s="63" t="s">
        <v>47</v>
      </c>
      <c r="Q11" s="63" t="s">
        <v>43</v>
      </c>
      <c r="R11" s="104">
        <v>78.67</v>
      </c>
      <c r="S11" s="104">
        <v>78.67</v>
      </c>
      <c r="T11" s="104">
        <v>79.12</v>
      </c>
      <c r="U11" s="64">
        <f>IF(ISERR(T11/S11*100),"N/A",T11/S11*100)</f>
        <v>100.57200966060759</v>
      </c>
    </row>
    <row r="12" spans="1:34" ht="75" customHeight="1" thickTop="1">
      <c r="A12" s="60"/>
      <c r="B12" s="61" t="s">
        <v>52</v>
      </c>
      <c r="C12" s="62" t="s">
        <v>443</v>
      </c>
      <c r="D12" s="62"/>
      <c r="E12" s="62"/>
      <c r="F12" s="62"/>
      <c r="G12" s="62"/>
      <c r="H12" s="62"/>
      <c r="I12" s="62" t="s">
        <v>444</v>
      </c>
      <c r="J12" s="62"/>
      <c r="K12" s="62"/>
      <c r="L12" s="62" t="s">
        <v>445</v>
      </c>
      <c r="M12" s="62"/>
      <c r="N12" s="62"/>
      <c r="O12" s="62"/>
      <c r="P12" s="63" t="s">
        <v>446</v>
      </c>
      <c r="Q12" s="63" t="s">
        <v>43</v>
      </c>
      <c r="R12" s="63">
        <v>0.71</v>
      </c>
      <c r="S12" s="63">
        <v>0.71</v>
      </c>
      <c r="T12" s="63">
        <v>0.68</v>
      </c>
      <c r="U12" s="64">
        <f>IF(ISERR(T12/S12*100),"N/A",T12/S12*100)</f>
        <v>95.774647887323965</v>
      </c>
    </row>
    <row r="13" spans="1:34" ht="75" customHeight="1" thickBot="1">
      <c r="A13" s="60"/>
      <c r="B13" s="65" t="s">
        <v>44</v>
      </c>
      <c r="C13" s="66" t="s">
        <v>44</v>
      </c>
      <c r="D13" s="66"/>
      <c r="E13" s="66"/>
      <c r="F13" s="66"/>
      <c r="G13" s="66"/>
      <c r="H13" s="66"/>
      <c r="I13" s="66" t="s">
        <v>447</v>
      </c>
      <c r="J13" s="66"/>
      <c r="K13" s="66"/>
      <c r="L13" s="66" t="s">
        <v>448</v>
      </c>
      <c r="M13" s="66"/>
      <c r="N13" s="66"/>
      <c r="O13" s="66"/>
      <c r="P13" s="67" t="s">
        <v>449</v>
      </c>
      <c r="Q13" s="67" t="s">
        <v>43</v>
      </c>
      <c r="R13" s="67">
        <v>0.84</v>
      </c>
      <c r="S13" s="67">
        <v>0.84</v>
      </c>
      <c r="T13" s="67">
        <v>0.92</v>
      </c>
      <c r="U13" s="69">
        <f>IF(ISERR(T13/S13*100),"N/A",T13/S13*100)</f>
        <v>109.52380952380953</v>
      </c>
    </row>
    <row r="14" spans="1:34" ht="75" customHeight="1" thickTop="1" thickBot="1">
      <c r="A14" s="60"/>
      <c r="B14" s="61" t="s">
        <v>62</v>
      </c>
      <c r="C14" s="62" t="s">
        <v>450</v>
      </c>
      <c r="D14" s="62"/>
      <c r="E14" s="62"/>
      <c r="F14" s="62"/>
      <c r="G14" s="62"/>
      <c r="H14" s="62"/>
      <c r="I14" s="62" t="s">
        <v>451</v>
      </c>
      <c r="J14" s="62"/>
      <c r="K14" s="62"/>
      <c r="L14" s="62" t="s">
        <v>452</v>
      </c>
      <c r="M14" s="62"/>
      <c r="N14" s="62"/>
      <c r="O14" s="62"/>
      <c r="P14" s="63" t="s">
        <v>453</v>
      </c>
      <c r="Q14" s="63" t="s">
        <v>202</v>
      </c>
      <c r="R14" s="63">
        <v>100</v>
      </c>
      <c r="S14" s="63">
        <v>100</v>
      </c>
      <c r="T14" s="63">
        <v>48</v>
      </c>
      <c r="U14" s="64">
        <f>IF(ISERR(T14/S14*100),"N/A",T14/S14*100)</f>
        <v>48</v>
      </c>
    </row>
    <row r="15" spans="1:34" ht="75" customHeight="1" thickTop="1">
      <c r="A15" s="60"/>
      <c r="B15" s="61" t="s">
        <v>78</v>
      </c>
      <c r="C15" s="62" t="s">
        <v>454</v>
      </c>
      <c r="D15" s="62"/>
      <c r="E15" s="62"/>
      <c r="F15" s="62"/>
      <c r="G15" s="62"/>
      <c r="H15" s="62"/>
      <c r="I15" s="62" t="s">
        <v>455</v>
      </c>
      <c r="J15" s="62"/>
      <c r="K15" s="62"/>
      <c r="L15" s="62" t="s">
        <v>456</v>
      </c>
      <c r="M15" s="62"/>
      <c r="N15" s="62"/>
      <c r="O15" s="62"/>
      <c r="P15" s="63" t="s">
        <v>457</v>
      </c>
      <c r="Q15" s="63" t="s">
        <v>82</v>
      </c>
      <c r="R15" s="63">
        <v>100</v>
      </c>
      <c r="S15" s="63">
        <v>100</v>
      </c>
      <c r="T15" s="63">
        <v>92</v>
      </c>
      <c r="U15" s="64">
        <f>IF(ISERR((S15-T15)*100/S15+100),"N/A",(S15-T15)*100/S15+100)</f>
        <v>108</v>
      </c>
    </row>
    <row r="16" spans="1:34" ht="75" customHeight="1" thickBot="1">
      <c r="A16" s="60"/>
      <c r="B16" s="65" t="s">
        <v>44</v>
      </c>
      <c r="C16" s="66" t="s">
        <v>44</v>
      </c>
      <c r="D16" s="66"/>
      <c r="E16" s="66"/>
      <c r="F16" s="66"/>
      <c r="G16" s="66"/>
      <c r="H16" s="66"/>
      <c r="I16" s="66" t="s">
        <v>458</v>
      </c>
      <c r="J16" s="66"/>
      <c r="K16" s="66"/>
      <c r="L16" s="66" t="s">
        <v>459</v>
      </c>
      <c r="M16" s="66"/>
      <c r="N16" s="66"/>
      <c r="O16" s="66"/>
      <c r="P16" s="67" t="s">
        <v>59</v>
      </c>
      <c r="Q16" s="67" t="s">
        <v>202</v>
      </c>
      <c r="R16" s="67">
        <v>100</v>
      </c>
      <c r="S16" s="67">
        <v>100</v>
      </c>
      <c r="T16" s="67">
        <v>34.28</v>
      </c>
      <c r="U16" s="69">
        <f>IF(ISERR(T16/S16*100),"N/A",T16/S16*100)</f>
        <v>34.28</v>
      </c>
    </row>
    <row r="17" spans="2:22" ht="22.5" customHeight="1" thickTop="1" thickBot="1">
      <c r="B17" s="13" t="s">
        <v>89</v>
      </c>
      <c r="C17" s="14"/>
      <c r="D17" s="14"/>
      <c r="E17" s="14"/>
      <c r="F17" s="14"/>
      <c r="G17" s="14"/>
      <c r="H17" s="15"/>
      <c r="I17" s="15"/>
      <c r="J17" s="15"/>
      <c r="K17" s="15"/>
      <c r="L17" s="15"/>
      <c r="M17" s="15"/>
      <c r="N17" s="15"/>
      <c r="O17" s="15"/>
      <c r="P17" s="15"/>
      <c r="Q17" s="15"/>
      <c r="R17" s="15"/>
      <c r="S17" s="15"/>
      <c r="T17" s="15"/>
      <c r="U17" s="16"/>
      <c r="V17" s="70"/>
    </row>
    <row r="18" spans="2:22" ht="26.25" customHeight="1" thickTop="1">
      <c r="B18" s="71"/>
      <c r="C18" s="72"/>
      <c r="D18" s="72"/>
      <c r="E18" s="72"/>
      <c r="F18" s="72"/>
      <c r="G18" s="72"/>
      <c r="H18" s="73"/>
      <c r="I18" s="73"/>
      <c r="J18" s="73"/>
      <c r="K18" s="73"/>
      <c r="L18" s="73"/>
      <c r="M18" s="73"/>
      <c r="N18" s="73"/>
      <c r="O18" s="73"/>
      <c r="P18" s="74"/>
      <c r="Q18" s="75"/>
      <c r="R18" s="76" t="s">
        <v>90</v>
      </c>
      <c r="S18" s="44" t="s">
        <v>91</v>
      </c>
      <c r="T18" s="76" t="s">
        <v>92</v>
      </c>
      <c r="U18" s="44" t="s">
        <v>93</v>
      </c>
    </row>
    <row r="19" spans="2:22" ht="26.25" customHeight="1" thickBot="1">
      <c r="B19" s="77"/>
      <c r="C19" s="78"/>
      <c r="D19" s="78"/>
      <c r="E19" s="78"/>
      <c r="F19" s="78"/>
      <c r="G19" s="78"/>
      <c r="H19" s="79"/>
      <c r="I19" s="79"/>
      <c r="J19" s="79"/>
      <c r="K19" s="79"/>
      <c r="L19" s="79"/>
      <c r="M19" s="79"/>
      <c r="N19" s="79"/>
      <c r="O19" s="79"/>
      <c r="P19" s="80"/>
      <c r="Q19" s="81"/>
      <c r="R19" s="82" t="s">
        <v>94</v>
      </c>
      <c r="S19" s="81" t="s">
        <v>94</v>
      </c>
      <c r="T19" s="81" t="s">
        <v>94</v>
      </c>
      <c r="U19" s="81" t="s">
        <v>95</v>
      </c>
    </row>
    <row r="20" spans="2:22" ht="13.5" customHeight="1" thickBot="1">
      <c r="B20" s="83" t="s">
        <v>96</v>
      </c>
      <c r="C20" s="84"/>
      <c r="D20" s="84"/>
      <c r="E20" s="85"/>
      <c r="F20" s="85"/>
      <c r="G20" s="85"/>
      <c r="H20" s="86"/>
      <c r="I20" s="86"/>
      <c r="J20" s="86"/>
      <c r="K20" s="86"/>
      <c r="L20" s="86"/>
      <c r="M20" s="86"/>
      <c r="N20" s="86"/>
      <c r="O20" s="86"/>
      <c r="P20" s="87"/>
      <c r="Q20" s="87"/>
      <c r="R20" s="88" t="str">
        <f t="shared" ref="R20:T21" si="0">"N/D"</f>
        <v>N/D</v>
      </c>
      <c r="S20" s="88" t="str">
        <f t="shared" si="0"/>
        <v>N/D</v>
      </c>
      <c r="T20" s="88" t="str">
        <f t="shared" si="0"/>
        <v>N/D</v>
      </c>
      <c r="U20" s="89" t="str">
        <f>+IF(ISERR(T20/S20*100),"N/A",T20/S20*100)</f>
        <v>N/A</v>
      </c>
    </row>
    <row r="21" spans="2:22" ht="13.5" customHeight="1" thickBot="1">
      <c r="B21" s="90" t="s">
        <v>97</v>
      </c>
      <c r="C21" s="91"/>
      <c r="D21" s="91"/>
      <c r="E21" s="92"/>
      <c r="F21" s="92"/>
      <c r="G21" s="92"/>
      <c r="H21" s="93"/>
      <c r="I21" s="93"/>
      <c r="J21" s="93"/>
      <c r="K21" s="93"/>
      <c r="L21" s="93"/>
      <c r="M21" s="93"/>
      <c r="N21" s="93"/>
      <c r="O21" s="93"/>
      <c r="P21" s="94"/>
      <c r="Q21" s="94"/>
      <c r="R21" s="88" t="str">
        <f t="shared" si="0"/>
        <v>N/D</v>
      </c>
      <c r="S21" s="88" t="str">
        <f t="shared" si="0"/>
        <v>N/D</v>
      </c>
      <c r="T21" s="88" t="str">
        <f t="shared" si="0"/>
        <v>N/D</v>
      </c>
      <c r="U21" s="89" t="str">
        <f>+IF(ISERR(T21/S21*100),"N/A",T21/S21*100)</f>
        <v>N/A</v>
      </c>
    </row>
    <row r="22" spans="2:22" ht="14.85" customHeight="1" thickTop="1" thickBot="1">
      <c r="B22" s="13" t="s">
        <v>98</v>
      </c>
      <c r="C22" s="14"/>
      <c r="D22" s="14"/>
      <c r="E22" s="14"/>
      <c r="F22" s="14"/>
      <c r="G22" s="14"/>
      <c r="H22" s="15"/>
      <c r="I22" s="15"/>
      <c r="J22" s="15"/>
      <c r="K22" s="15"/>
      <c r="L22" s="15"/>
      <c r="M22" s="15"/>
      <c r="N22" s="15"/>
      <c r="O22" s="15"/>
      <c r="P22" s="15"/>
      <c r="Q22" s="15"/>
      <c r="R22" s="15"/>
      <c r="S22" s="15"/>
      <c r="T22" s="15"/>
      <c r="U22" s="16"/>
    </row>
    <row r="23" spans="2:22" ht="44.25" customHeight="1" thickTop="1">
      <c r="B23" s="95" t="s">
        <v>99</v>
      </c>
      <c r="C23" s="97"/>
      <c r="D23" s="97"/>
      <c r="E23" s="97"/>
      <c r="F23" s="97"/>
      <c r="G23" s="97"/>
      <c r="H23" s="97"/>
      <c r="I23" s="97"/>
      <c r="J23" s="97"/>
      <c r="K23" s="97"/>
      <c r="L23" s="97"/>
      <c r="M23" s="97"/>
      <c r="N23" s="97"/>
      <c r="O23" s="97"/>
      <c r="P23" s="97"/>
      <c r="Q23" s="97"/>
      <c r="R23" s="97"/>
      <c r="S23" s="97"/>
      <c r="T23" s="97"/>
      <c r="U23" s="96"/>
    </row>
    <row r="24" spans="2:22" ht="66.75" customHeight="1">
      <c r="B24" s="98" t="s">
        <v>460</v>
      </c>
      <c r="C24" s="100"/>
      <c r="D24" s="100"/>
      <c r="E24" s="100"/>
      <c r="F24" s="100"/>
      <c r="G24" s="100"/>
      <c r="H24" s="100"/>
      <c r="I24" s="100"/>
      <c r="J24" s="100"/>
      <c r="K24" s="100"/>
      <c r="L24" s="100"/>
      <c r="M24" s="100"/>
      <c r="N24" s="100"/>
      <c r="O24" s="100"/>
      <c r="P24" s="100"/>
      <c r="Q24" s="100"/>
      <c r="R24" s="100"/>
      <c r="S24" s="100"/>
      <c r="T24" s="100"/>
      <c r="U24" s="99"/>
    </row>
    <row r="25" spans="2:22" ht="94.35" customHeight="1">
      <c r="B25" s="98" t="s">
        <v>461</v>
      </c>
      <c r="C25" s="100"/>
      <c r="D25" s="100"/>
      <c r="E25" s="100"/>
      <c r="F25" s="100"/>
      <c r="G25" s="100"/>
      <c r="H25" s="100"/>
      <c r="I25" s="100"/>
      <c r="J25" s="100"/>
      <c r="K25" s="100"/>
      <c r="L25" s="100"/>
      <c r="M25" s="100"/>
      <c r="N25" s="100"/>
      <c r="O25" s="100"/>
      <c r="P25" s="100"/>
      <c r="Q25" s="100"/>
      <c r="R25" s="100"/>
      <c r="S25" s="100"/>
      <c r="T25" s="100"/>
      <c r="U25" s="99"/>
    </row>
    <row r="26" spans="2:22" ht="68.099999999999994" customHeight="1">
      <c r="B26" s="98" t="s">
        <v>462</v>
      </c>
      <c r="C26" s="100"/>
      <c r="D26" s="100"/>
      <c r="E26" s="100"/>
      <c r="F26" s="100"/>
      <c r="G26" s="100"/>
      <c r="H26" s="100"/>
      <c r="I26" s="100"/>
      <c r="J26" s="100"/>
      <c r="K26" s="100"/>
      <c r="L26" s="100"/>
      <c r="M26" s="100"/>
      <c r="N26" s="100"/>
      <c r="O26" s="100"/>
      <c r="P26" s="100"/>
      <c r="Q26" s="100"/>
      <c r="R26" s="100"/>
      <c r="S26" s="100"/>
      <c r="T26" s="100"/>
      <c r="U26" s="99"/>
    </row>
    <row r="27" spans="2:22" ht="41.85" customHeight="1">
      <c r="B27" s="98" t="s">
        <v>463</v>
      </c>
      <c r="C27" s="100"/>
      <c r="D27" s="100"/>
      <c r="E27" s="100"/>
      <c r="F27" s="100"/>
      <c r="G27" s="100"/>
      <c r="H27" s="100"/>
      <c r="I27" s="100"/>
      <c r="J27" s="100"/>
      <c r="K27" s="100"/>
      <c r="L27" s="100"/>
      <c r="M27" s="100"/>
      <c r="N27" s="100"/>
      <c r="O27" s="100"/>
      <c r="P27" s="100"/>
      <c r="Q27" s="100"/>
      <c r="R27" s="100"/>
      <c r="S27" s="100"/>
      <c r="T27" s="100"/>
      <c r="U27" s="99"/>
    </row>
    <row r="28" spans="2:22" ht="48" customHeight="1">
      <c r="B28" s="98" t="s">
        <v>464</v>
      </c>
      <c r="C28" s="100"/>
      <c r="D28" s="100"/>
      <c r="E28" s="100"/>
      <c r="F28" s="100"/>
      <c r="G28" s="100"/>
      <c r="H28" s="100"/>
      <c r="I28" s="100"/>
      <c r="J28" s="100"/>
      <c r="K28" s="100"/>
      <c r="L28" s="100"/>
      <c r="M28" s="100"/>
      <c r="N28" s="100"/>
      <c r="O28" s="100"/>
      <c r="P28" s="100"/>
      <c r="Q28" s="100"/>
      <c r="R28" s="100"/>
      <c r="S28" s="100"/>
      <c r="T28" s="100"/>
      <c r="U28" s="99"/>
    </row>
    <row r="29" spans="2:22" ht="41.25" customHeight="1" thickBot="1">
      <c r="B29" s="101" t="s">
        <v>465</v>
      </c>
      <c r="C29" s="103"/>
      <c r="D29" s="103"/>
      <c r="E29" s="103"/>
      <c r="F29" s="103"/>
      <c r="G29" s="103"/>
      <c r="H29" s="103"/>
      <c r="I29" s="103"/>
      <c r="J29" s="103"/>
      <c r="K29" s="103"/>
      <c r="L29" s="103"/>
      <c r="M29" s="103"/>
      <c r="N29" s="103"/>
      <c r="O29" s="103"/>
      <c r="P29" s="103"/>
      <c r="Q29" s="103"/>
      <c r="R29" s="103"/>
      <c r="S29" s="103"/>
      <c r="T29" s="103"/>
      <c r="U29" s="102"/>
    </row>
  </sheetData>
  <mergeCells count="48">
    <mergeCell ref="B24:U24"/>
    <mergeCell ref="B25:U25"/>
    <mergeCell ref="B26:U26"/>
    <mergeCell ref="B27:U27"/>
    <mergeCell ref="B28:U28"/>
    <mergeCell ref="B29:U29"/>
    <mergeCell ref="C16:H16"/>
    <mergeCell ref="I16:K16"/>
    <mergeCell ref="L16:O16"/>
    <mergeCell ref="B20:D20"/>
    <mergeCell ref="B21:D21"/>
    <mergeCell ref="B23:U23"/>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2021-01-27T23:38:29Z</dcterms:modified>
</cp:coreProperties>
</file>