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REGIS\Documents\"/>
    </mc:Choice>
  </mc:AlternateContent>
  <xr:revisionPtr revIDLastSave="0" documentId="13_ncr:1_{D3E47CFD-65A8-4FC6-A4DD-A69B4EB54984}" xr6:coauthVersionLast="47" xr6:coauthVersionMax="47" xr10:uidLastSave="{00000000-0000-0000-0000-000000000000}"/>
  <bookViews>
    <workbookView xWindow="-120" yWindow="-120" windowWidth="20730" windowHeight="11160" xr2:uid="{00000000-000D-0000-FFFF-FFFF0000000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E006'!$B$2:$U$39</definedName>
    <definedName name="_xlnm.Print_Area" localSheetId="5">'50 E007'!$B$2:$U$37</definedName>
    <definedName name="_xlnm.Print_Area" localSheetId="6">'50 E011'!$B$2:$U$59</definedName>
    <definedName name="_xlnm.Print_Area" localSheetId="7">'50 E012'!$B$2:$U$51</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T20" i="9"/>
  <c r="U20" i="9" s="1"/>
  <c r="S20" i="9"/>
  <c r="R20" i="9"/>
  <c r="T19" i="9"/>
  <c r="U19" i="9" s="1"/>
  <c r="S19" i="9"/>
  <c r="R19" i="9"/>
  <c r="U15" i="9"/>
  <c r="U14" i="9"/>
  <c r="U13" i="9"/>
  <c r="U12" i="9"/>
  <c r="U11" i="9"/>
  <c r="T30" i="8"/>
  <c r="U30" i="8" s="1"/>
  <c r="S30" i="8"/>
  <c r="R30" i="8"/>
  <c r="T29" i="8"/>
  <c r="U29" i="8" s="1"/>
  <c r="S29" i="8"/>
  <c r="R29" i="8"/>
  <c r="U25" i="8"/>
  <c r="U24" i="8"/>
  <c r="U23" i="8"/>
  <c r="U22" i="8"/>
  <c r="U21" i="8"/>
  <c r="U20" i="8"/>
  <c r="U19" i="8"/>
  <c r="U18" i="8"/>
  <c r="U17" i="8"/>
  <c r="U16" i="8"/>
  <c r="U15" i="8"/>
  <c r="U14" i="8"/>
  <c r="U13" i="8"/>
  <c r="U12" i="8"/>
  <c r="U11" i="8"/>
  <c r="T34" i="7"/>
  <c r="U34" i="7" s="1"/>
  <c r="S34" i="7"/>
  <c r="R34" i="7"/>
  <c r="T33" i="7"/>
  <c r="U33" i="7" s="1"/>
  <c r="S33" i="7"/>
  <c r="R33" i="7"/>
  <c r="U29" i="7"/>
  <c r="U28" i="7"/>
  <c r="U27" i="7"/>
  <c r="U26" i="7"/>
  <c r="U25" i="7"/>
  <c r="U24" i="7"/>
  <c r="U23" i="7"/>
  <c r="U22" i="7"/>
  <c r="U21" i="7"/>
  <c r="U20" i="7"/>
  <c r="U19" i="7"/>
  <c r="U18" i="7"/>
  <c r="U17" i="7"/>
  <c r="U16" i="7"/>
  <c r="U15" i="7"/>
  <c r="U14" i="7"/>
  <c r="U13" i="7"/>
  <c r="U12" i="7"/>
  <c r="U11" i="7"/>
  <c r="T23" i="6"/>
  <c r="U23" i="6" s="1"/>
  <c r="S23" i="6"/>
  <c r="R23" i="6"/>
  <c r="T22" i="6"/>
  <c r="U22" i="6" s="1"/>
  <c r="S22" i="6"/>
  <c r="R22" i="6"/>
  <c r="U18" i="6"/>
  <c r="U17" i="6"/>
  <c r="U16" i="6"/>
  <c r="U15" i="6"/>
  <c r="U14" i="6"/>
  <c r="U13" i="6"/>
  <c r="U12" i="6"/>
  <c r="U11" i="6"/>
  <c r="T24" i="5"/>
  <c r="U24" i="5" s="1"/>
  <c r="S24" i="5"/>
  <c r="R24" i="5"/>
  <c r="T23" i="5"/>
  <c r="U23" i="5" s="1"/>
  <c r="S23" i="5"/>
  <c r="R23" i="5"/>
  <c r="U19" i="5"/>
  <c r="U18" i="5"/>
  <c r="U17" i="5"/>
  <c r="U16" i="5"/>
  <c r="U15" i="5"/>
  <c r="U14" i="5"/>
  <c r="U13" i="5"/>
  <c r="U12" i="5"/>
  <c r="U11" i="5"/>
  <c r="T23" i="4"/>
  <c r="U23" i="4" s="1"/>
  <c r="S23" i="4"/>
  <c r="R23" i="4"/>
  <c r="T22" i="4"/>
  <c r="U22" i="4" s="1"/>
  <c r="S22" i="4"/>
  <c r="R22" i="4"/>
  <c r="U18" i="4"/>
  <c r="U17" i="4"/>
  <c r="U16" i="4"/>
  <c r="U15" i="4"/>
  <c r="U14" i="4"/>
  <c r="U13" i="4"/>
  <c r="U12" i="4"/>
  <c r="U11" i="4"/>
  <c r="T28" i="3"/>
  <c r="U28" i="3" s="1"/>
  <c r="S28" i="3"/>
  <c r="R28" i="3"/>
  <c r="T27" i="3"/>
  <c r="U27" i="3" s="1"/>
  <c r="S27" i="3"/>
  <c r="R27" i="3"/>
  <c r="U23" i="3"/>
  <c r="U22" i="3"/>
  <c r="U21" i="3"/>
  <c r="U20" i="3"/>
  <c r="U19" i="3"/>
  <c r="U18" i="3"/>
  <c r="U17" i="3"/>
  <c r="U16" i="3"/>
  <c r="U15" i="3"/>
  <c r="U14" i="3"/>
  <c r="U13" i="3"/>
  <c r="U12" i="3"/>
  <c r="U11" i="3"/>
  <c r="T31" i="2"/>
  <c r="U31" i="2" s="1"/>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<sst xmlns="http://schemas.openxmlformats.org/spreadsheetml/2006/main" count="1222" uniqueCount="499">
  <si>
    <t xml:space="preserve">    Segundo Trimestre 2021</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</si>
  <si>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</si>
  <si>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</si>
  <si>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</si>
  <si>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Segundo Trimestre 2021</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</si>
  <si>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</si>
  <si>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</si>
  <si>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</si>
  <si>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</si>
  <si>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</si>
  <si>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</si>
  <si>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</si>
  <si>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</si>
  <si>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</si>
  <si>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</si>
  <si>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</si>
  <si>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</si>
  <si>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</si>
  <si>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</si>
  <si>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</si>
  <si>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</si>
  <si>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</si>
  <si>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</si>
  <si>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</si>
  <si>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</si>
  <si>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</si>
  <si>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</si>
  <si>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</si>
  <si>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</si>
  <si>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</si>
  <si>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</si>
  <si>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</si>
  <si>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</si>
  <si>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</si>
  <si>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</si>
  <si>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</si>
  <si>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</si>
  <si>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</si>
  <si>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</si>
  <si>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</si>
  <si>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</si>
  <si>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</si>
  <si>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</si>
  <si>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t>Estratégico-Eficacia-Anual</t>
  </si>
  <si>
    <t>N/A</t>
  </si>
  <si>
    <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</si>
  <si>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</si>
  <si>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</si>
  <si>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</si>
  <si>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</si>
  <si>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</si>
  <si>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</si>
  <si>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</si>
  <si>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</si>
  <si>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</si>
  <si>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</si>
  <si>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</si>
  <si>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</si>
  <si>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</si>
  <si>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</si>
  <si>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Porcentaje</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</si>
  <si>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</si>
  <si>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</si>
  <si>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Componente</t>
  </si>
  <si>
    <t>A Acciones preventivas proporcionadas</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</si>
  <si>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</si>
  <si>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</si>
  <si>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Estratégico-Eficacia-Semestral</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</si>
  <si>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</si>
  <si>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</si>
  <si>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</si>
  <si>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</si>
  <si>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</si>
  <si>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</si>
  <si>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</si>
  <si>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</si>
  <si>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</si>
  <si>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</si>
  <si>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</si>
  <si>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</si>
  <si>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</si>
  <si>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</si>
  <si>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</si>
  <si>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Gestión-Eficacia-Trimestral</t>
  </si>
  <si>
    <t>A 2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</si>
  <si>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</si>
  <si>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</si>
  <si>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</si>
  <si>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</si>
  <si>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</si>
  <si>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</si>
  <si>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</si>
  <si>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</si>
  <si>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</si>
  <si>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</si>
  <si>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</si>
  <si>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</si>
  <si>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</si>
  <si>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</si>
  <si>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</si>
  <si>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</si>
  <si>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</si>
  <si>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</si>
  <si>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</si>
  <si>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Esperanza de Vida al Nacer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</si>
  <si>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</si>
  <si>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</si>
  <si>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</si>
  <si>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detección de primera vez de diabetes mellitus en población derechohabiente de 20 años y más
</t>
    </r>
    <r>
      <rPr>
        <sz val="10"/>
        <rFont val="Soberana Sans"/>
        <family val="2"/>
      </rPr>
      <t xml:space="preserve"> Causa : Información estimada al mes de junio con base en la información del mes de mayo de 2021. El logro estimado al mes de junio de  2021,  fue de 6.9, cifra por debajo de la meta de 14.0% al primer semestre. El principal factor que influyó para obtener este resultado fue: la poca afluencia de la población derechohabiente a las unidades médicas familiares para realizarse la detección de diabetes mellitus. Lo anterior debido a las restricciones sanitarias establecidas por la Secretaria de Salud Federal para evitar la propagación de la infección por COVID-19, con base en la instrucción del mensaje ¿Quédate en Casa¿ y a la Jornada Nacional de Sana Distancia, que mantienen el temor de la población por posibles contagios dentro de las unidades médicas.     Efecto: El logro obtenido permitió estimar la detección de 113,779 casos sospechosos de padecer diabetes mellitus, con base en una prevalencia de la enfermedad del 10%, los cuales se derivaron  con el médico familiar para su confirmación.  Otros Motivos:</t>
    </r>
  </si>
  <si>
    <r>
      <t xml:space="preserve">Cobertura con esquemas completos de vacunación en niños de un año de edad.
</t>
    </r>
    <r>
      <rPr>
        <sz val="10"/>
        <rFont val="Soberana Sans"/>
        <family val="2"/>
      </rPr>
      <t xml:space="preserve"> Causa : El logro preliminar al mes de junio de 2021 se encuentra por debajo del referente nacional de 95%, motivado principalmente por lo siguiente: en  los meses de enero a junio, los OOAD cuyo semáforo Epidemiológico de la entidad Federativa se mantuvo en rojo, condicionado por la Pandemia de COVID-19,  provocó la disminución en la afluencia de población usuaria a las Unidades Médicas.  El Cierre del servicio de guarderías, que suele representar el 10% de la población de responsabilidad, impacta negativamente en la aplicación de vacunas del esquema básico. Efecto: Las coberturas de vacunación alcanzadas en los últimos meses, aun cuando no se llegado al valor esperado en el indicador, han permitido mantener la erradicación, eliminación y control epidemiológico de las enfermedades prevenibles a través de la vacunación, lo cual reafirma que son eficientes para el control de las enfermedades.  Otros Motivos:</t>
    </r>
  </si>
  <si>
    <r>
      <t xml:space="preserve">Cobertura de detección de cáncer cérvico uterino a través de citología cervical en mujeres de 25 a 64 años
</t>
    </r>
    <r>
      <rPr>
        <sz val="10"/>
        <rFont val="Soberana Sans"/>
        <family val="2"/>
      </rPr>
      <t xml:space="preserve"> Causa : Información estimada al mes de junio con base en la información del mes de mayo de 2021. La cobertura de detección de cáncer cérvico uterino a través de citología cervical en mujeres de 25 a 64 años estimada al mes de junio de 2021 fue de 6.24%, cifra por debajo de la meta establecida para el primer semestre (13.5%). El principal factor que influyó para obtener este resultado fue: baja asistencia de la población de mujeres de 25 a 64 años a las unidades médicas. Lo anterior debido a las restricciones sanitarias establecidas por la Secretaria de Salud federal para evitar la propagación de la infección por el COVID-19, con base en la instrucción del mensaje "Quédate en Casa" y a la Jornada Nacional de Sana Distancia, que mantienen el temor de la población por posibles contagios dentro de las unidades médicas.      Efecto: El logro obtenido permitió estimar la detección oportuna de 2,311 casos sospechosos con alteraciones en la citología.  Otros Motivos:</t>
    </r>
  </si>
  <si>
    <r>
      <t xml:space="preserve">Cobertura de detección de hipertensión arterial en población derechohabiente de 20 años y más
</t>
    </r>
    <r>
      <rPr>
        <sz val="10"/>
        <rFont val="Soberana Sans"/>
        <family val="2"/>
      </rPr>
      <t xml:space="preserve"> Causa : Información estimada al mes de junio con base en la información del mes de mayo de 2021. La cobertura alcanzada fue de 30.08%, cifra inferior a la meta establecida  para el mes de mayo de 33.0%.El principal factor que determinó el resultado fue: la poca afluencia de la población derechohabiente a las unidades médicas familiares para realizarse la detección de hipertensión arterial. Lo anterior debido a las restricciones sanitarias establecidas por la Secretaria de Salud Federal para evitar la propagación de la infección por COVID-19.        Efecto: El logro obtenido permitió estimar la identificación de 1,198,057 casos sospechosos de padecer hipertensión arterial, con base en una prevalencia de la enfermedad del 30%, los cuales se derivaron con el médico familiar para su confirmación.  Otros Motivos:</t>
    </r>
  </si>
  <si>
    <r>
      <t xml:space="preserve">Cobertura de detección de cáncer de mama por mastografía en mujeres de 50 a 69 años
</t>
    </r>
    <r>
      <rPr>
        <sz val="10"/>
        <rFont val="Soberana Sans"/>
        <family val="2"/>
      </rPr>
      <t xml:space="preserve"> Causa : Información estimada al mes de junio con base en la información del mes de mayo de 2021. La cobertura de detección de cáncer de  mama por mastografía en mujeres de 50 a 69 años, la cobertura estimada a junio de 2020 fue de 4.4%, cifra inferior a la meta programada para el primer semestre del año 9.8%. El factor que influyó en el logro de la meta fue: baja asistencia de la población de mujeres de 50 a 69 años a las unidades médicas. Lo anterior debido a las restricciones sanitarias establecidas por la Secretaria de Salud federal para evitar la propagación de la infección por el COVID-19, con base en la instrucción del mensaje "Quédate en Casa" y a la Jornada Nacional de Sana Distancia, que mantienen el temor de la población por posibles contagios dentro de las unidades médicas y a los establecimientos privados en donde se subroga el servicio. Efecto: El logro alcanzado  permitió identificar  oportunamente 6,154 casos sospechosos por alteraciones en la mastografía de tamizaje, en mujeres de 50 a 69 años. Otros Motivos:</t>
    </r>
  </si>
  <si>
    <r>
      <t xml:space="preserve">Logro de Aceptantes de primera vez de Métodos Anticonceptivos, en relación con la meta programada en Consulta Externa de Medicina Familiar
</t>
    </r>
    <r>
      <rPr>
        <sz val="10"/>
        <rFont val="Soberana Sans"/>
        <family val="2"/>
      </rPr>
      <t xml:space="preserve"> Causa : Información estimada al mes de junio con base en el mes de mayo 2021.       La baja cobertura de aceptantes de anticonceptivos en las unidades medicas (39.2%), esta propiciada por que aún persiste la baja asistencia de la población a las unidades  por causas de la actual pandemia de COVID 19,  aunado a la reconversión de unidades para la atención de COVID 19, y la reorganización de actividades del personal dentro de las mismas unidades de medicina familiar impactan en la meta establecida; el Instituto se encuentra en la fase de reconversión  y de manera paulatina se irán reincorporando las actividades para otorgar la atención a población. Efecto: El efecto es una disminución de las aceptantes de métodos anticonceptivos de primera vez en la consulta externa, debido a que persiste el aislamiento de tipo social actual secundario a la  Pandemia por COVID -19 y con ello la inasistencia a las unidades médicas. Otros Motivos:</t>
    </r>
  </si>
  <si>
    <r>
      <t xml:space="preserve">Porcentaje de medición de peso y talla en población derechohabiente
</t>
    </r>
    <r>
      <rPr>
        <sz val="10"/>
        <rFont val="Soberana Sans"/>
        <family val="2"/>
      </rPr>
      <t xml:space="preserve"> Causa : Información al mes de mayo de 2021.   El logro fue  de 22.73% cifra inferior a la meta establecida (38.0%). Los factores que afectaron al cumplimiento de la meta fueron:  La baja afluencia a las unidades de medicina familiar de todos los grupos de edad derivado de la pandemia por COVID-19.  La baja afluencia a las unidades de medicina familiar de este grupo de edad evitó que se les otorgará consejos breves para la modificación de estilos de vida, principalmente sobre alimentación saludable, consumo de agua simple potable y realización de actividad física.         Efecto: El logro inferior a la meta limito que se les evaluará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</si>
  <si>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Información  al mes de mayo de 2021.       El logro fue  de 86.9% cifra  inferior a la meta establecida (90.0%).   El factor que afecto el logro de la meta fue:        Baja asistencia derechohabientes que acuden a la Unidad de Medicina Familiar  y suspensión de visitas a escuelas y empresas derivado de la pandemia COVID-19. Efecto: El logro obtenido,  permitió que de cada 100 derechohabientes se otorgara a 86.9 de ellos el paquete completo de acciones preventivas y de promoción de la salud que les corresponde de acuerdo a su grupo de edad y sexo. Otros Motivos:</t>
    </r>
  </si>
  <si>
    <r>
      <t xml:space="preserve">Porcentaje de entrevistas de consejería anticonceptiva
</t>
    </r>
    <r>
      <rPr>
        <sz val="10"/>
        <rFont val="Soberana Sans"/>
        <family val="2"/>
      </rPr>
      <t xml:space="preserve"> Causa : Información estimada al mes de junio con base en la  información del mes de mayo de 2021.             principal factor que influyó para obtener este resultado fue, la poca afluencia de la población derechohabiente a las unidades médicas familiares para realizarse la detección de diabetes mellitus. Lo anterior debido a las restricciones sanitarias establecidas por la Secretaria de Salud Federal para evitar la propagación de la infección por COVID-19, con base en la instrucción del mensaje "Quédate en Casa" y a la Jornada Nacional de Sana Distancia, que mantienen el temor de la población por posibles contagios dentro de las unidades médicas.        Se esta realizando el retorno a las actividades dirigidas a la población que se le otorga consejería de manera paulatina, ya que actualmente existe una baja asistencia de la población a las unidades médicas debido a la pandemia por COVID 19 , sin embargo se están fortaleciendo  las acciones de comunicación educativa específicamente consejería en planificación familiar, dirigidas a la población en etapa reproductiva. Efecto: La disminución en las acciones de consejería y comunicación educativa impactan en una reducción en el número de aceptantes de métodos anticonceptivos.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</si>
  <si>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</si>
  <si>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</si>
  <si>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</si>
  <si>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</si>
  <si>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</si>
  <si>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</si>
  <si>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</si>
  <si>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</si>
  <si>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</si>
  <si>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</si>
  <si>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</si>
  <si>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</si>
  <si>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</si>
  <si>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</si>
  <si>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</si>
  <si>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B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</si>
  <si>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</si>
  <si>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</si>
  <si>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</si>
  <si>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</si>
  <si>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</si>
  <si>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</si>
  <si>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</si>
  <si>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</si>
  <si>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</si>
  <si>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</si>
  <si>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</si>
  <si>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</si>
  <si>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B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</si>
  <si>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</si>
  <si>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</si>
  <si>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</si>
  <si>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</si>
  <si>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</si>
  <si>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C 4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</si>
  <si>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</si>
  <si>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</si>
  <si>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C 5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</si>
  <si>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</si>
  <si>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</si>
  <si>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D 6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</si>
  <si>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</si>
  <si>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</si>
  <si>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D 7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</si>
  <si>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</si>
  <si>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</si>
  <si>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</si>
  <si>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 xml:space="preserve"> Causa : Uno de los componentes de este indicador no fue posible llevarlo a cabo debido a que este implicaba trabajos presenciales en empresas, sin embargo, por la pandemia muchas de ellas fueron clasificadas como no esenciales, lo que condiciono su cierre, y por otro lado, las actividades del personal de Seguridad e Higiene en el Trabajo fueron reconvertidas para atender lo correspondiente a la Nueva normalidad. Para los restantes componentes del Indicador se ha mantenido la evaluación, teniendo como estrategia retro informar sobre los resultados obtenidos para propiciar la mejora en la elaboración de los dictámenes por parte de los médicos de salud en el trabajo y por ende, otorgar una evaluación correcta y justa al trabajador asegurado. Efecto: Cumplimiento de la meta. Otros Motivos:Tras la contingencia uno de los componentes de este indicador no se puede evaluar porque no es posible acudir presencialmente a las empresas.</t>
    </r>
  </si>
  <si>
    <r>
      <t xml:space="preserve">Porcentaje de aprovechamiento de los cursos de capacitación
</t>
    </r>
    <r>
      <rPr>
        <sz val="10"/>
        <rFont val="Soberana Sans"/>
        <family val="2"/>
      </rPr>
      <t xml:space="preserve"> Causa : Las actividades de los ingenieros de Seguridad en el Trabajo programadas para el 2021, se redirigieron a la capacitación y asesorías en hospitales COVID, aplicación de protocolos y verificación del cumplimiento de los lineamientos técnicos para el retorno al trabajo en Empresas afiliadas y Centros IMSS, derivado de la contingencia sanitaria por COVID-19. Efecto: Menor numero de trabajadores capacitados en materia de seguridad e higiene en el trabajo en relación con lo programado. Otros Motivos:Tras la contingencia este indicador no se puede evaluar por la falta de cursos presenciales, los cuales quizás se reactiven durante el segundo semestre del año.</t>
    </r>
  </si>
  <si>
    <r>
      <t xml:space="preserve">Porcentaje de Calificación de los probables riesgos de trabajo
</t>
    </r>
    <r>
      <rPr>
        <sz val="10"/>
        <rFont val="Soberana Sans"/>
        <family val="2"/>
      </rPr>
      <t xml:space="preserve"> Causa : Debido a que no se han presentado los trabajadores a los servicios de salud en el trabajo para completar su trámite, esto hace que haya un rezago en esta atención. Efecto: 3.11 puntos por debajo de la meta. Otros Motivos:</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</si>
  <si>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La oportunidad en invalidez también se ha visto retrasada debido a que algunos hospitales otorgan solo servicio para covid19 lo que ha retrasado estudios de gabinete y consultas de especialistas. Efecto: 5.63 puntos por debajo de la meta. Otros Motivos:</t>
    </r>
  </si>
  <si>
    <r>
      <t xml:space="preserve">Porcentaje de variación de la tasa de accidentes de trabajo en empresas intervenidas con programas preventivos de Seguridad en el Trabajo
</t>
    </r>
    <r>
      <rPr>
        <sz val="10"/>
        <rFont val="Soberana Sans"/>
        <family val="2"/>
      </rPr>
      <t xml:space="preserve"> Causa : Las actividades de los ingenieros de Seguridad en el Trabajo programadas para el 2021, se redirigieron a la capacitación y asesorías en hospitales COVID, aplicación de protocolos y verificación del cumplimiento de los lineamientos técnicos para el retorno al trabajo en Empresas afiliadas y Centros IMSS, derivado de la contingencia sanitaria por COVID-19. Efecto: No se realizaron estudios y programas preventivos, por lo que no se pudo calcular la tasa de variación. Otros Motivos:Tras la contingencia este indicador no se puede evaluar por la falta de acciones directas en las empresas, las cuales quizás se reactiven durante el final del año, pero ya no será posible evaluarlo.</t>
    </r>
  </si>
  <si>
    <r>
      <t xml:space="preserve">Porcentaje de cumplimiento en la capacitación de trabajadores en seguridad y salud en el trabajo
</t>
    </r>
    <r>
      <rPr>
        <sz val="10"/>
        <rFont val="Soberana Sans"/>
        <family val="2"/>
      </rPr>
      <t xml:space="preserve"> Causa : Las actividades de los ingenieros de Seguridad en el Trabajo programadas para el 2021, se redirigieron a la capacitación y asesorías en hospitales COVID, aplicación de protocolos y verificación del cumplimiento de los lineamientos técnicos para el retorno al trabajo en Empresas afiliadas y Centros IMSS, derivado de la contingencia sanitaria por COVID-19. Efecto: Menor numero de trabajadores capacitados en materia de seguridad e higiene en el trabajo en relación con lo programado. Otros Motivos:Tras la contingencia este indicador no se puede evaluar por la falta de cursos presenciales, los cuales quizás se reactiven durante el segundo semestre del año.</t>
    </r>
  </si>
  <si>
    <r>
      <t xml:space="preserve">Cumplimiento de las metas de calificación de enfermedades de trabajo
</t>
    </r>
    <r>
      <rPr>
        <sz val="10"/>
        <rFont val="Soberana Sans"/>
        <family val="2"/>
      </rPr>
      <t xml:space="preserve"> Causa : Debido a la contingencia de COVID-19, se ha presentado un mayor número de trabajadores para calificar su enfermedad de trabajo, tanto de empresas como del propio Instituto. Efecto: 13.83 puntos por arriba de la meta. Otros Motivos:Tras la contingencia de COVID-19, se reconoció por parte del IMSS como enfermedad de trabajo, por esto, el número de casos de defunción ha aumentado.</t>
    </r>
  </si>
  <si>
    <r>
      <t xml:space="preserve">Cumplimiento de las metas de calificación de accidentes de trabajo
</t>
    </r>
    <r>
      <rPr>
        <sz val="10"/>
        <rFont val="Soberana Sans"/>
        <family val="2"/>
      </rPr>
      <t xml:space="preserve"> Causa : Debido a la contingencia de COVID-19, el número de accidentes de trabajo y sus repercusiones han disminuido debido a los cierres parciales y totales de las empresas, aunado a que los trabajadores no se han presentado a reclamar este tipo de riesgo. Efecto: 4.51 puntos por debajo de la meta.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</si>
  <si>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Efecto: 0.27 puntos por debajo de la meta. Otros Motivos:</t>
    </r>
  </si>
  <si>
    <r>
      <t xml:space="preserve">Cumplimiento de las metas de dictaminación de incapacidades permanente o defunción e invalidez
</t>
    </r>
    <r>
      <rPr>
        <sz val="10"/>
        <rFont val="Soberana Sans"/>
        <family val="2"/>
      </rPr>
      <t xml:space="preserve"> Causa : Debido a la contingencia de COVID-19, el número de accidentes de trabajo y sus repercusiones han disminuido debido a los cierres parciales y totales de las empresas, lo anterior para riegos de trabajo. Para los dictámenes de Invalidez la problemática que ha dificultado esta actividad, es que varios de los Hospitales siguen atendiendo casos COVID-19, retrasando la elaboración de los dictámenes de invalidez, ya que se requieren de estudios de laboratorio, gabinete e interconsultas para establecer el estado de salud actual del trabajador. Efecto: 6.95 puntos por debajo de la meta. Otros Motivos:</t>
    </r>
  </si>
  <si>
    <r>
      <t xml:space="preserve">Porcentaje de seguimientos realizados en empresas con programas preventivos de seguridad en el trabajo.
</t>
    </r>
    <r>
      <rPr>
        <sz val="10"/>
        <rFont val="Soberana Sans"/>
        <family val="2"/>
      </rPr>
      <t xml:space="preserve"> Causa : Las actividades de los ingenieros de Seguridad en el Trabajo programadas para el 2021, se redirigieron al otorgamiento de asesorías en hospitales COVID, aplicación de protocolos y verificación del cumplimiento de los lineamientos técnicos para el retorno al trabajo en Empresas afiliadas y Centros IMSS, derivado de la contingencia sanitaria por COVID-19. Efecto: Cumplimiento mayor a lo programado. Otros Motivos:</t>
    </r>
  </si>
  <si>
    <r>
      <t xml:space="preserve">Porcentaje de cumplimiento en la elaboración de estudios y programas preventivos de seguridad en el trabajo
</t>
    </r>
    <r>
      <rPr>
        <sz val="10"/>
        <rFont val="Soberana Sans"/>
        <family val="2"/>
      </rPr>
      <t xml:space="preserve"> Causa : Derivado de la pandemia se modifico la meta 15120 "Estudios y Programas Preventivos de Seguridad en el Trabajo, elaborados en Empresas Afiliadas y/o Centros IMSS, previamente seleccionados con registros de alta siniestralidad, entregados en el mes que se reporta" por el "número de centros laborales IMSS intervenidas que cumplan con todos los puntos de los Lineamientos Técnicos de Seguridad Sanitaria". Efecto: No se realizaron estudios y programas preventivos en empresas previamente seleccionadas.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</si>
  <si>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</si>
  <si>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</si>
  <si>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</si>
  <si>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</si>
  <si>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</si>
  <si>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</si>
  <si>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</si>
  <si>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</si>
  <si>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</si>
  <si>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</si>
  <si>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</si>
  <si>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</si>
  <si>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</si>
  <si>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</si>
  <si>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</si>
  <si>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</si>
  <si>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</si>
  <si>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t>A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</si>
  <si>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</si>
  <si>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</si>
  <si>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</si>
  <si>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</si>
  <si>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</si>
  <si>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</si>
  <si>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</si>
  <si>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</si>
  <si>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</si>
  <si>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</si>
  <si>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</si>
  <si>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</si>
  <si>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</si>
  <si>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La causa fue debido a que no obstante que el Instituto continua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Se destaca el hecho de que las publicaciones científicas reportadas en el presente ejercicio 2021, derivan de protocolos de investigación científica y desarrollo tecnológico que han sido desarrollados e implementados durante los ejercicios previos (2018, 2019, 2020), en su mayoría; periodo en el que la continuidad en la operación del Fideicomiso de Investigación Científica y Desarrollo Tecnológico del IMSS, denominado ¿Fondo de Investigación en Salud¿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de ello, se destacan dos hechos: *Respecto al numerador,  en el número absoluto de artículos científicos publicados en Revistas con factor de impacto incluidas en los Cuartiles 1 y 2 se han registrado  variaciones de +7.5% (+10), -15.4% (-26) y   -17.8% (-31), respecto a lo reportado en los mismos periodos en el ejercicio 2018, 2019 y 2020, respectivamente. *Respecto al denominador,  en el número absoluto de artículos científicos publicados en Revistas con factor de impacto se han registrado  variaciones de +7.5% (+23), -0.3% (-1) y   -6.8% (-24), respecto a lo reportado en los mismos periodos en el ejercicio 2018, 2019 y 2020, respectivamente. No obstante la desaceleración en el número absoluto de artículos científicos de calidad internacional valuados durante el periodo de enero a mayo del 2021, el IMSS continúa generando publicaciones de vanguardia internacional, influyentes a nivel internacional para la áreas de conocimiento médico - científico, que coadyuvan en la actualización y mejora de los Procesos de Atención Médica Internacional, mismas  que  contribuyen  en la mejora de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Para la obtención de los resultados en materia de Investigación Científica y Desarrollo Tecnológico presentados en el presente informe, se destaca que las actividades del Fideicomiso denominado Fondo de Investigación en Salud (FIS) resultaron esenciales dado que su objeto principal fue administrar los recursos financieros otorgados para realizar actividades de investigación científica, tecnológica y de salud, innovación y desarrollo tecnológicos; así como para la formación de recursos humanos especializados, becas, divulgación científica y tecnológica, creación, fortalecimiento de grupos o cuerpos académicos y de la infraestructura relacionada con la investigación científica y el desarrollo tecnológico en salud, que se realiza en el Instituto Mexicano del Seguro Social. Es de señalar que éste último destina anualmente un promedio un 8% de su Programa Presupuestal Pp E004 al FIS, para financiar los Protocolos de Investigación Científica y Desarrollo Tecnológico institucional que se presentan a concurso en las convocatorias institucionales. Además, el FIS administró y dio seguimiento financiero de la correcta aplicación de recursos obtenidos por diversas fuentes (institucional, nacional o extranjera). En atención al DECRETO publicado en el Diario Oficial de la Federación el 06 de noviembre de año en curso, por el que se reforman y derogan diversas disposiciones de la Ley de Ciencia y Tecnología, durante el ejercicio 2020 se dio inicio al procedimiento para la extinción del Fideicomiso FIS, que culminó durante junio de 2021.</t>
    </r>
  </si>
  <si>
    <r>
      <t xml:space="preserve">Porcentaje de Investigadores que pertenecen al Sistema Nacional de Investigadores
</t>
    </r>
    <r>
      <rPr>
        <sz val="10"/>
        <rFont val="Soberana Sans"/>
        <family val="2"/>
      </rPr>
      <t>Sin Información,Sin Justificación</t>
    </r>
  </si>
  <si>
    <r>
      <t xml:space="preserve">Porcentaje de Protocolos de Investigación Científica y Desarrollo Tecnológico relacionados a los Principales Problemas de Salud de los Derechohabientes del IMSS.
</t>
    </r>
    <r>
      <rPr>
        <sz val="10"/>
        <rFont val="Soberana Sans"/>
        <family val="2"/>
      </rPr>
      <t xml:space="preserve"> Causa : La causa fue debido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ésta acción, durante el abril del ejercicio 2021, el Instituto ajustó los Principales Problemas de Salud a atender integralmente en un modelo preventivo; así, las patologías quedaron agrupadas en una nueva lista que comprende: a) Cáncer, b) Nefrología ¿ Insuficiencia Renal, c) COVID-19, d) Diabetes, e) Neurología ¿ Evento Vascular Cerebral, f) Enfermedades Cardiovasculares, g) Trasplantes, i) Cirugía Pediátrica y j) Traumatología y Ortopedia Se destaca el hecho de que los protocolos de investigación científica y desarrollo tecnológico, para su desarrollo e implementación han requerido de la operación del Fideicomiso de Investigación Científica y Desarrollo Tecnológico del IMSS, denominado ¿Fondo de Investigación en Salud¿ permitió la instrumentación del Pp E004 Investigación y Desarrollo Tecnológico en Salud; lo que favorece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reporte.se destacan dos hechos: *Respecto al numerador,  el número absoluto protocolos de investigación científica y desarrollo tecnológico aprobados en el IMSS y que están relacionados a temas prioritarios se han registrado  variaciones de +23.2% (+314),  +23.1% (+313) y   -0.9% (-15), respecto a lo reportado en los mismos periodos en el ejercicio 2018, 2019 y 2020, respectivamente. *Respecto al denominador,  el número absoluto protocolos de investigación científica y desarrollo tecnológico aprobados en el IMSS se han registrado  variaciones de +46.5% (+772),  +12.1% (+262) y   -4.2% (-107), respecto a lo reportado en los mismos periodos en el ejercicio 2018, 2019 y 2020, respectivamente. No obstante, el porcentaje de los protocolos de investigación científica y desarrollo tecnológico autorizados para su desarrollo en el IMSS, continúan siendo cercanos a los principales problemas de salud de los derechohabientes del IMSS.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Para la obtención de los resultados en materia de Investigación Científica y Desarrollo Tecnológico presentados en el presente informe, se destaca que las actividades del Fideicomiso denominado Fondo de Investigación en Salud (FIS) resultaron esenciales dado que su objeto principal fue administrar los recursos financieros otorgados para realizar actividades de investigación científica, tecnológica y de salud, innovación y desarrollo tecnológicos; así como para la formación de recursos humanos especializados, becas, divulgación científica y tecnológica, creación, fortalecimiento de grupos o cuerpos académicos y de la infraestructura relacionada con la investigación científica y el desarrollo tecnológico en salud, que se realiza en el Instituto Mexicano del Seguro Social. Es de señalar que éste último destina anualmente un promedio un 8% de su Programa Presupuestal Pp E004 al FIS, para financiar los Protocolos de Investigación Científica y Desarrollo Tecnológico institucional que se presentan a concurso en las convocatorias institucionales. Además, el FIS administró y dio seguimiento financiero de la correcta aplicación de recursos obtenidos por diversas fuentes (institucional, nacional o extranjera). En atención al DECRETO publicado en el Diario Oficial de la Federación el 06 de noviembre de año en curso, por el que se reforman y derogan diversas disposiciones de la Ley de Ciencia y Tecnología, durante el ejercicio 2020 se dio inicio al procedimiento para la extinción del Fideicomiso FIS, que culminó durante junio de 2021.</t>
    </r>
  </si>
  <si>
    <r>
      <t xml:space="preserve">Porcentaje de Artículos Científicos publicados en revistas científicas con Factor de Impacto
</t>
    </r>
    <r>
      <rPr>
        <sz val="10"/>
        <rFont val="Soberana Sans"/>
        <family val="2"/>
      </rPr>
      <t xml:space="preserve"> Causa : La causa fue debido a que el Instituto continua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Se destaca el hecho de que las publicaciones científicas reportadas en el presente ejercicio 2021, derivan de protocolos de investigación científica y desarrollo tecnológico que han sido desarrollados e implementados durante los ejercicios previos (2018, 2019, 2020), en su mayoría; periodo en el que la continuidad en la operación del Fideicomiso de Investigación Científica y Desarrollo Tecnológico del IMSS, denominado ¿Fondo de Investigación en Salud¿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Efecto: El efecto fue la aceptación de los resultados de investigación científica generados por Personal Institucional para ser publicados por las Revistas con factor de impacto; logrando el cumplimiento de la meta propuesta para el periodo de reporte; se destacan dos hechos: *Respecto al numerador, en el número absoluto de artículos científicos publicados en Revistas con factor de impacto se han registrado  variaciones de +7.5% (+23), -0.3% (-1) y   -6.8% (-24), respecto a lo reportado en los mismos periodos en el ejercicio 2018, 2019 y 2020, respectivamente. *Respecto al denominador,  la generación de artículos científicos generado por Personal Institucional se han registrado  variaciones de -0.5% (-3), -3.7% (-22) y   -7.8% (-48), respecto a lo reportado en los mismos periodos en el ejercicio 2018, 2019 y 2020, respectivamente. El IMSS genera publicaciones de vanguardia internacional que coadyuvan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Para la obtención de los resultados en materia de Investigación Científica y Desarrollo Tecnológico presentados en el presente informe, se destaca que las actividades del Fideicomiso denominado Fondo de Investigación en Salud (FIS) resultaron esenciales dado que su objeto principal fue administrar los recursos financieros otorgados para realizar actividades de investigación científica, tecnológica y de salud, innovación y desarrollo tecnológicos; así como para la formación de recursos humanos especializados, becas, divulgación científica y tecnológica, creación, fortalecimiento de grupos o cuerpos académicos y de la infraestructura relacionada con la investigación científica y el desarrollo tecnológico en salud, que se realiza en el Instituto Mexicano del Seguro Social. Es de señalar que éste último destina anualmente un promedio un 8% de su Programa Presupuestal Pp E004 al FIS, para financiar los Protocolos de Investigación Científica y Desarrollo Tecnológico institucional que se presentan a concurso en las convocatorias institucionales. Además, el FIS administró y dio seguimiento financiero de la correcta aplicación de recursos obtenidos por diversas fuentes (institucional, nacional o extranjera). En atención al DECRETO publicado en el Diario Oficial de la Federación el 06 de noviembre de año en curso, por el que se reforman y derogan diversas disposiciones de la Ley de Ciencia y Tecnología, durante el ejercicio 2020 se dio inicio al procedimiento para la extinción del Fideicomiso FIS, que culminó durante junio de 2021.</t>
    </r>
  </si>
  <si>
    <r>
      <t xml:space="preserve">Tasa de Variación de Personal Institucional Graduado de cursos de maestría y doctorado
</t>
    </r>
    <r>
      <rPr>
        <sz val="10"/>
        <rFont val="Soberana Sans"/>
        <family val="2"/>
      </rPr>
      <t>Sin Información,Sin Justificación</t>
    </r>
  </si>
  <si>
    <r>
      <t xml:space="preserve">Tasa de variación de Protocolos de Investigación Científica y Desarrollo Tecnológico aprobados en el IMSS.
</t>
    </r>
    <r>
      <rPr>
        <sz val="10"/>
        <rFont val="Soberana Sans"/>
        <family val="2"/>
      </rPr>
      <t xml:space="preserve"> Causa : La causa fue debido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Sin embargo, se destaca el hecho de que los protocolos de investigación científica y desarrollo tecnológico, para su desarrollo e implementación han requerido de la operación del Fideicomiso de Investigación Científica y Desarrollo Tecnológico del IMSS, denominado ¿Fondo de Investigación en Salud¿ permitió la instrumentación del Pp E004 Investigación y Desarrollo Tecnológico en Salud; lo que permite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Efecto: El efecto fue el cumplimiento del 95.3% de la meta propuesta para éste periodo de reporte, respecto al número de Protocolos de Investigación Científica y Desarrollo Tecnológico dictaminados por  Comités Locales de Investigación en Salud.  *Se destaca  que en el número absoluto protocolos de investigación científica y desarrollo tecnológico aprobados en el IMSS se han registrado  variaciones de +46.5% (+772),  +12.1% (+262) y   -4.2% (-107), respecto a lo reportado en los mismos periodos en el ejercicio 2018, 2019 y 2020, respectivamente.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Para la obtención de los resultados en materia de Investigación Científica y Desarrollo Tecnológico presentados en el presente informe, se destaca que las actividades del Fideicomiso denominado Fondo de Investigación en Salud (FIS) resultaron esenciales dado que su objeto principal fue administrar los recursos financieros otorgados para realizar actividades de investigación científica, tecnológica y de salud, innovación y desarrollo tecnológicos; así como para la formación de recursos humanos especializados, becas, divulgación científica y tecnológica, creación, fortalecimiento de grupos o cuerpos académicos y de la infraestructura relacionada con la investigación científica y el desarrollo tecnológico en salud, que se realiza en el Instituto Mexicano del Seguro Social. Es de señalar que éste último destina anualmente un promedio un 8% de su Programa Presupuestal Pp E004 al FIS, para financiar los Protocolos de Investigación Científica y Desarrollo Tecnológico institucional que se presentan a concurso en las convocatorias institucionales. Además, el FIS administró y dio seguimiento financiero de la correcta aplicación de recursos obtenidos por diversas fuentes (institucional, nacional o extranjera). En atención al DECRETO publicado en el Diario Oficial de la Federación el 06 de noviembre de año en curso, por el que se reforman y derogan diversas disposiciones de la Ley de Ciencia y Tecnología, durante el ejercicio 2020 se dio inicio al procedimiento para la extinción del Fideicomiso FIS, que culminó durante junio de 2021.</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</si>
  <si>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La causa fue debido a que el Instituto tiene la facultad que la Ley del Seguro Social otorga en la Fracción XXIV del Artículo 251 para la formación de personal en materia de Investigación Científica y Desarrollo Tecnológico; sin embargo,  derivado de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 Se procedió a suspender las capacitaciones presenciales para el personal institucional activo, a efecto de presentarse en las respectivas adscripciones para fortalecer el Capital Humano disponible para la atención de la epidemia por COVID-19.  *Además, la convocatoria anual de ¿Apoyo Económico Complementario para alumnos inscritos en cursos de Maestría o Doctorado del área de la salud en el Instituto Mexicano del Seguro Social¿ refleja una participación sustancial de alumnos externos que afecta directamente al indicador de Número de alumnos becados en cursos de maestría y doctorado. Actualmente se propuso actualizar el ¿PROCEDIMIENTO PARA LA SELECCIÓN, ADSCRIPCIÓN, EVALUACIÓN Y PERMANENCIA EN EL PROGRAMA DE APOYO ECONÓMICO COMPLEMENTARIO PARA ALUMNOS INSCRITOS EN CURSOS DE MAESTRÍA O DE DOCTORADO DEL ÁREA DE SALUD DEL INSTITUTO MEXICANO DEL SEGURO SOCIAL¿, que ha sido publicado el 13 de mayo del 2021; entre los cambios operativos propuestos se requiere presentar la solicitud de cambio de capítulo presupuestal ante el H. Consejo Técnico del IMSS para continuar con el programa de apoyo y alcanzar nuevamente los indicadores esperados. Efecto: El efecto fue el cumplimiento de tan solo el 24.3% de la meta planteada para los  apoyos económicos complementarios otorgados a alumnos inscritos y vigentes en Programas Académicos de Maestría o Doctorado enlistados en el Programa Nacional de Posgrados de Calidad.  Otros Motivos:La emergencia sanitaria por COVID-19 requirió de la implementación de:  -Plan de Preparación y Respuesta Institucional ante la Epidemia por COVID-19 -Acuerdo establecido entre el Instituto y el Sindicato Nacional de Trabajadores del Seguro Social para implementar medidas para enfrentar la situación sanitaria derivada del COVID-19.  Con lo que el personal inscrito en Maestrías y Doctorados interrumpieron su formación para fortalecer el capital Humano Institucional disponible para la atención de la Pandemia por COVID-19</t>
    </r>
  </si>
  <si>
    <r>
      <t xml:space="preserve">Porcentaje de Comités Locales de Investigación en Salud activos que evalúan Protocolos de Investigación Científica y Desarrollo Tecnológico.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recambios de integrantes en los CLIS por jubilaciones registradas durante el periodo de reporte, ha disminuido el número de CLIS activos, mientras se realizan los ajustes en la incorporación nuevos integrantes. Efecto: El efecto fue que ha disminuido temporalmente el número de Comités Locales de Investigación en Salud y Comités de Ética en Investigación que se encuentra activos, en tanto consolidan su integración en apego a los lineamientos establecidos por la Comisión Federal para la Protección contra Riesgos Sanitarios (COFEPRIS) y por la Comisión Nacional de Bioética (CONBIOETICA). *Respecto al numerador,  el número absoluto número de Comités Locales de Investigación en Salud activos, se han registrado  variaciones de +2.5% (+2),  +15.5% (+11) y   -0% (0), respecto a lo reportado en los mismos periodos en el ejercicio 2018, 2019 y 2020, respectivamente. *Respecto al denominador,  el número absoluto número de Comités Locales de Investigación en Salud registrados ante COFEPRIS, se han registrado  variaciones de -2.0% (-2),  +1% (+1) y  -1% (-1), respecto a lo reportado en los mismos periodos en el ejercicio 2018, 2019 y 2020, respectivamente.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  Se destaca el hecho de que los protocolos de investigación científica y desarrollo tecnológico, para su desarrollo e implementación han requerido de la continuidad en la operación del Fideicomiso de Investigación Científica y Desarrollo Tecnológico del IMSS, denominado ¿Fondo de Investigación en Salud¿ permitió la instrumentación del Pp E004 Investigación y Desarrollo Tecnológico en Salud; lo que permite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</si>
  <si>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</si>
  <si>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</si>
  <si>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</si>
  <si>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</si>
  <si>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</si>
  <si>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</si>
  <si>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</si>
  <si>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Las cuotas obrero-patronales son recaudadas eficientemente.</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</si>
  <si>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</si>
  <si>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</si>
  <si>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</si>
  <si>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</si>
  <si>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</si>
  <si>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</si>
  <si>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</si>
  <si>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</si>
  <si>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t>B Incorporación de asegurados optimizada.</t>
  </si>
  <si>
    <r>
      <t>Tasa de variación en el número de asegurados</t>
    </r>
    <r>
      <rPr>
        <i/>
        <sz val="10"/>
        <color indexed="30"/>
        <rFont val="Soberana Sans"/>
      </rPr>
      <t xml:space="preserve">
</t>
    </r>
  </si>
  <si>
    <t>((Número de asegurados promedio al semestre t) / (Número de asegurados promedio al semestre t de 2012)-1) x 100</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</si>
  <si>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</si>
  <si>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</si>
  <si>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</si>
  <si>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</si>
  <si>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</si>
  <si>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Fortalecimiento del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</si>
  <si>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</si>
  <si>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</si>
  <si>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</si>
  <si>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</si>
  <si>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r>
      <t xml:space="preserve">Porcentaje de cobertura a la seguridad social del IMSS
</t>
    </r>
    <r>
      <rPr>
        <sz val="10"/>
        <rFont val="Soberana Sans"/>
        <family val="2"/>
      </rPr>
      <t>Sin Información,Sin Justificación</t>
    </r>
  </si>
  <si>
    <r>
      <t xml:space="preserve">Tasa de variación real en la recaudación por ingresos obrero-patronales.
</t>
    </r>
    <r>
      <rPr>
        <sz val="10"/>
        <rFont val="Soberana Sans"/>
        <family val="2"/>
      </rPr>
      <t xml:space="preserve"> Causa : Con información al mes de junio de 2021, la tasa de variación real en la recaudación por ingresos obrero-patronales, respecto al mismo periodo de 2012, fue de 38.52%.   Efecto: Mientras que el Producto Interno Bruto registró un retroceso de 2.8% en términos reales durante el primer trimestre de 2021,  los ingresos obrero-patronales del IMSS presentaron una evolución favorable con un crecimiento real de 38.52% respecto al mismo periodo de 2012, 1.9% anual. Otros Motivos:Se reporta información del periodo enero-junio.</t>
    </r>
  </si>
  <si>
    <r>
      <t xml:space="preserve">Porcentaje de las cuotas obrero-patronales pagadas oportunamente.
</t>
    </r>
    <r>
      <rPr>
        <sz val="10"/>
        <rFont val="Soberana Sans"/>
        <family val="2"/>
      </rPr>
      <t xml:space="preserve"> Causa : Con información a abril de 2021, el porcentaje de las cuotas obrero-patronales pagadas oportunamente fue de 93.27%. Con ello, se cumplió la meta prevista.   Efecto: La contracción económica y la falta de liquidez de las empresas originaron una disminución en el pago de cuotas. Las empresas enfrentaron problemas de liquidez para cumplir con la normatividad en materia de obligaciones fiscales. No obstante, como parte del retorno a la nueva normalidad, el Instituto realiza esfuerzos por recuperar el desempeño de sus indicadores de cobranza oportuna. Entre las acciones implementadas por el IMSS para apoyar a patrones y asegurados, destacan el pago en parcialidades, el acercamiento a las empresas, el envío de correos masivos a patrones y la notificación consolidada.  Otros Motivos:Se reporta información del periodo enero-abril. De acuerdo a lo señalado en la ficha técnica esta información se publica dos meses después de su emisión.</t>
    </r>
  </si>
  <si>
    <r>
      <t xml:space="preserve">Porcentaje de avance en la meta de recaudación secundaria
</t>
    </r>
    <r>
      <rPr>
        <sz val="10"/>
        <rFont val="Soberana Sans"/>
        <family val="2"/>
      </rPr>
      <t xml:space="preserve"> Causa : Con información a junio de 2021, el porcentaje de avance en la meta de recaudación secundaria fue de 182.16%. Con ello, se rebasa favorablemente la meta prevista.   Efecto: El Instituto implemento medidas que lograron contener el rezago de los pagos y aumentar la recuperación de las cuotas rezagadas. Entre estas medidas, destacan la notificación de créditos en forma consolidada, el buzón IMSS, los convenios a plazos, y el acercamiento a patrones. Otros Motivos:Se reporta información del periodo enero-junio.</t>
    </r>
  </si>
  <si>
    <r>
      <t xml:space="preserve">Tasa de variación en el número de asegurados
</t>
    </r>
    <r>
      <rPr>
        <sz val="10"/>
        <rFont val="Soberana Sans"/>
        <family val="2"/>
      </rPr>
      <t xml:space="preserve"> Causa : Con información al mes de junio de 2021, la tasa de variación en el número de asegurados, respecto al mismo periodo de 2012, fue de 28.47%. Con ello, se cumplió la meta prevista en 108.33%.  Efecto: A pesar de los efectos adversos en la economía derivados de la pandemia, la afiliación al Instituto aumenta en términos anuales más de lo proyectado. Los programas de ampliación de la cobertura: personas trabajadoras del hogar, jóvenes construyendo el futuro, personas independientes, y trabajadores eventuales del campo inciden positivamente en mejorar la cobertura de la seguridad social. Otros Motivos:Se reporta información del periodo enero-junio.</t>
    </r>
  </si>
  <si>
    <r>
      <t xml:space="preserve">Tasa de variación en el salario base asociado a puestos de trabajo
</t>
    </r>
    <r>
      <rPr>
        <sz val="10"/>
        <rFont val="Soberana Sans"/>
        <family val="2"/>
      </rPr>
      <t xml:space="preserve"> Causa : Con información al mes de junio de 2021, la tasa de variación en el salario base de cotización, respecto al mismo periodo de 2012, fue de 59.07%.   Efecto: Mejores salarios se traducen en mejores prestaciones de seguridad social. En promedio durante el periodo, el salario base de cotización aumentó favorablemente en 6.9% anual. Desde enero de 2019, el salario base de cotización registra crecimientos anuales nominales superiores a 6%. Otros Motivos:Se reporta información del periodo enero-junio.</t>
    </r>
  </si>
  <si>
    <r>
      <t xml:space="preserve">Porcentaje de transacciones de asignación o localización de NSS realizadas en línea (IMSS Digital).
</t>
    </r>
    <r>
      <rPr>
        <sz val="10"/>
        <rFont val="Soberana Sans"/>
        <family val="2"/>
      </rPr>
      <t xml:space="preserve"> Causa : Con información al mes de junio de 2021, la proporción de transacciones de asignación o localización de NSS realizadas en línea (IMSS Digital) fue de 88.70%.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A la par con la recuperación económica y el empleo, se favorece a patrones y ciudadanos con la disminución en los tiempos y costos que invierten en los trámites relacionados con su afiliación. Otros Motivos:Se reporta información del periodo enero-junio. De acuerdo a la ficha técnica deben reportarse miles de trámites. </t>
    </r>
  </si>
  <si>
    <r>
      <t xml:space="preserve">Porcentaje de efectividad en actos de fiscalización.
</t>
    </r>
    <r>
      <rPr>
        <sz val="10"/>
        <rFont val="Soberana Sans"/>
        <family val="2"/>
      </rPr>
      <t xml:space="preserve"> Causa : Con información al mes de junio de 2021, el porcentaje de efectividad en actos de fiscalización fue de 92.89%.   La implementación y consolidación de un modelo integral de atención institucional, constituye la estrategia del IMSS dirigida a fortalecer el cumplimiento voluntario de las obligaciones de seguridad social.  Efecto: Más recaudación con menos actos. Otros Motivos:Se reporta información del periodo enero-junio. </t>
    </r>
  </si>
  <si>
    <r>
      <t xml:space="preserve">Porcentaje de eficacia en los actos de fiscalización
</t>
    </r>
    <r>
      <rPr>
        <sz val="10"/>
        <rFont val="Soberana Sans"/>
        <family val="2"/>
      </rPr>
      <t xml:space="preserve"> Causa : Con información al mes de junio de 2021, el porcentaje de eficacia de la fiscalización fue de 64.97%.   La implementación y consolidación de un modelo integral de atención institucional, constituye la estrategia del IMSS dirigida a fortalecer el cumplimiento voluntario de las obligaciones de seguridad social.  Efecto: Más recaudación con menos actos. Otros Motivos:Se reporta información del periodo enero-junio. No fue posible registrar la meta al segundo trimestre establecida en 62.86%. De acuerdo a la ficha técnica se registran actos ponderados</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</si>
  <si>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</si>
  <si>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</si>
  <si>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</si>
  <si>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</si>
  <si>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</si>
  <si>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</si>
  <si>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</si>
  <si>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</si>
  <si>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</si>
  <si>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</si>
  <si>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</si>
  <si>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</si>
  <si>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</si>
  <si>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</si>
  <si>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</si>
  <si>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</si>
  <si>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</si>
  <si>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</si>
  <si>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</si>
  <si>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</si>
  <si>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</si>
  <si>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</si>
  <si>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</si>
  <si>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</si>
  <si>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</si>
  <si>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</si>
  <si>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</si>
  <si>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</si>
  <si>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</si>
  <si>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</si>
  <si>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</si>
  <si>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</si>
  <si>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</si>
  <si>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</si>
  <si>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Porcentaje de asistencia promedio diario
</t>
    </r>
    <r>
      <rPr>
        <sz val="10"/>
        <rFont val="Soberana Sans"/>
        <family val="2"/>
      </rPr>
      <t xml:space="preserve"> Causa : El indicador alcanzó 69.33% de cumplimiento, debido a la apertura paulatina de las guarderías al 30 de junio están en operación 1,310 de 1,411 guarderías, con aforo permitido el 25%, 50% y 75% de su capacidad dependiendo del semáforo epidemiológico. los estados que aun se encuentran en suspensión de actividades son Sonora y Guerrero. Efecto: A la fecha aún existen guarderías suspendidas(Sonora, Guerrero), El cumplimiento del indicador aún queda por debajo de la meta, debido a que la asistencia a las guarderías esta limitado al porcentaje de asistencia autorizado por el semáforo epidemiológico. Otros Motivos:</t>
    </r>
  </si>
  <si>
    <r>
      <t xml:space="preserve">Porcentaje de cobertura de la demanda del servicio de guardería
</t>
    </r>
    <r>
      <rPr>
        <sz val="10"/>
        <rFont val="Soberana Sans"/>
        <family val="2"/>
      </rPr>
      <t xml:space="preserve"> Causa : El indicador alcanzó 47.22% de cumplimiento, menor a la meta planeada debido a lo siguiente:  La variable, número de lugares instalados alcanzó el 99.34% de cumplimiento respecto a la meta planeada, durante junio no se registraron apertura ni cierres de operaciones.  Para la variable de la demanda potencial se debe tomar en consideración que con el cambio de la Ley de Seguro Social, se incluyen para calculo a todos los niños beneficiarios que tienen edad hasta los cuatro años, por lo cual las metas del indicador de la demanda potencial se cambiará de acuerdo con lo establecido en la Ley  que indica que se debe proporcionar el servicio de guardería a los hijos de las personas trabajadoras sin distinción de genero. Efecto: La cobertura de la demanda potencial disminuye derivado del cambio de la Ley, se actualizaran las metas. Otros Motivos:</t>
    </r>
  </si>
  <si>
    <r>
      <t xml:space="preserve">Porcentaje de cumplimiento en la calidad del servicio
</t>
    </r>
    <r>
      <rPr>
        <sz val="10"/>
        <rFont val="Soberana Sans"/>
        <family val="2"/>
      </rPr>
      <t xml:space="preserve"> Causa : En el periodo abril-junio, de acuerdo con el Calendario de supervisiones ordinarias, para el segundo trimestre se tenían programadas 1,324 supervisiones ordinarias, de las cuales se realizaron 1,214 a la fecha 2 OOADs, 101 unidades, siguen sin reanudar actividades.  Finalmente, en los 30 OOADs que están prestando el servicio concentran 1,310 guarderías, considerando únicamente los que están operando, el cumplimiento es 91.69%, 1.69 puntos porcentuales arriba de la meta planeada del 90.00% respecto a la meta programada.   Efecto: Una vez que los OOAD restantes reinicien operaciones se dará seguimiento al cumplimiento del Programa Anual de Trabajo de Supervisión. Otros Motivos:</t>
    </r>
  </si>
  <si>
    <r>
      <t xml:space="preserve">Porcentaje de satisfacción de los usuarios del servicio de guardería
</t>
    </r>
    <r>
      <rPr>
        <sz val="10"/>
        <rFont val="Soberana Sans"/>
        <family val="2"/>
      </rPr>
      <t xml:space="preserve"> Causa : El indicador alcanzó el 98.36% de cumplimiento, el porcentaje observado del primer periodo de 2020 fue de 93.45% de satisfacción 1.55 puntos porcentuales debajo respecto a la meta esperada del 95%. Los Órganos de Operación Administrativa Desconcentrada de Campeche, DF Norte, DF Sur, Guerrero, Puebla y Sonora no cuentan con resultados debido a que a la fecha de corte no se encontraban prestando el servicio  Efecto: Se espera que que con el cambio de color del semáforo Federal, las guarderías que estan suspendidas reinicien operaciones con el aforo permitido y se proceda a aplicar las encuestas con la finalidad de medir el grado de satisfacción que  los usuarios tienen respecto al servicio de guardería que se les proporciona a sus hijos. Otros Motivos:</t>
    </r>
  </si>
  <si>
    <r>
      <t xml:space="preserve">Porcentaje de ocupación en guarderías
</t>
    </r>
    <r>
      <rPr>
        <sz val="10"/>
        <rFont val="Soberana Sans"/>
        <family val="2"/>
      </rPr>
      <t xml:space="preserve"> Causa : El indicador alcanzó el 79.91% de cumplimiento, debido a lo siguiente:  la variable de número de niños inscritos alcanzó el 79.38% de cumplimiento, derivado de la baja de inscripciones por la contingencia pandémica del virus COVID-19. la apertura paulatina de las guarderías al 30 de junio están en operación 1,310 de 1,411 guarderías, con aforo permitido el 25%, 50% y 75% de su capacidad dependiendo del semáforo epidemiológico. los estados que aun se encuentran en suspensión de actividades son Sonora y Guerrero. Efecto: Con el reinicio de actividades de las guarderías, paulatinamente se va atendiendo a un mayor numero de niños, contemplándose que en los próximos meses aumente el número de niños inscritos y alcanzar la meta planeada.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</si>
  <si>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</si>
  <si>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</si>
  <si>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</si>
  <si>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</si>
  <si>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</si>
  <si>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</si>
  <si>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</si>
  <si>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</si>
  <si>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</si>
  <si>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Complicaciones obstétricas y perinatales disminuidas</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</si>
  <si>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</si>
  <si>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</si>
  <si>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</si>
  <si>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</si>
  <si>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B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</si>
  <si>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</si>
  <si>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</si>
  <si>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C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</si>
  <si>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</si>
  <si>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</si>
  <si>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</si>
  <si>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</si>
  <si>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</si>
  <si>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D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</si>
  <si>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</si>
  <si>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</si>
  <si>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</si>
  <si>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</si>
  <si>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</si>
  <si>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E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</si>
  <si>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</si>
  <si>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</si>
  <si>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</si>
  <si>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A 1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</si>
  <si>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</si>
  <si>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</si>
  <si>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</si>
  <si>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</si>
  <si>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Consulta</t>
  </si>
  <si>
    <t>B 2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</si>
  <si>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</si>
  <si>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</si>
  <si>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C 3 Programación de atención médica y quirúrgica en Unidades Médicas de Alta Especialidad.</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</si>
  <si>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</si>
  <si>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</si>
  <si>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</si>
  <si>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</si>
  <si>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</si>
  <si>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t>D 4 Atención a pacientes con enfermedades crónicas en unidades de medicina familiar</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</si>
  <si>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</si>
  <si>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</si>
  <si>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</si>
  <si>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</si>
  <si>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t>D 5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</si>
  <si>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</si>
  <si>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</si>
  <si>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</si>
  <si>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E 6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</si>
  <si>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</si>
  <si>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</si>
  <si>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r>
      <t xml:space="preserve">Tasa de incidencia de enfermedades crónico degenerativas seleccionadas en derechohabientes del IMSS
</t>
    </r>
    <r>
      <rPr>
        <sz val="10"/>
        <rFont val="Soberana Sans"/>
        <family val="2"/>
      </rPr>
      <t>Sin Información,Sin Justificación</t>
    </r>
  </si>
  <si>
    <r>
      <t xml:space="preserve">Proporción de recién nacidos con prematurez
</t>
    </r>
    <r>
      <rPr>
        <sz val="10"/>
        <rFont val="Soberana Sans"/>
        <family val="2"/>
      </rPr>
      <t xml:space="preserve"> Causa : El aumento de la prematurez en el mundo y  en el IMSS es la causa más frecuente de morbilidad y mortalidad neonatal, las causas más frecuentes de su incremento son:  a) Mayor número de mujeres que a deciden postergar su primer embarazo a edades  mayores hasta de 34 años y más, hecho cada vez más frecuente, con las siguientes consideraciones además de incrementarse el número de mujeres edad avanzada para la fertilidad, también, se incrementan las que padecen enfermedades crónicas  como diabetes, hipertensión, enfermedades autoinmunes, cardiacas, obesidad, etc., que complican el embarazo y el nacimiento de niños prematuros. b) Las infecciones del tracto urinario, sobre todo asintomáticas, que no se detectan y tratan con oportunidad pueden originar ruptura prematura de membranas y por lo tanto el nacimiento antes de tiempo de un niño prematuro. c) También las enfermedades propias del embarazo como la preeclampsia-eclampsia, incrementan el riesgo de tener un parto pretérmino y por lo tanto un niño prematuro.  d) El desarrollo de  tecnología para la reproducción asistida, aumenta el número de mujeres con embarazos múltiples  que frecuentemente desencadenan parto o cesárea antes de tiempo y recién nacidos prematuros. e) Inconsistencias en el registro y captura de los recién nacidos, las semanas de gestación y el peso al nacer, al cambio de las fuentes primarias de registro. f) Actualmente, se suma la necesidad imperiosa de interrumpir el embarazo, debido a problemas respiratorios maternos por COVID 19, a fin de rescatar al recién nacido. Por lo anterior se implementa la linea de acción de "Contención del Parto Pretérmino" para de disminuir el número de recién nacidos prematuros a mediano y largo plazo. Supervisión y evaluación del registro de recién nacidos en las fuentes primarias." Efecto: Las causas señaladas son factores de riesgo para el nacimiento de niños prematuros, algunos modificables por detección temprana y tratamiento oportuno. Otros no modificables, sobre todo  enfermedades crónico-degenerativas, en las que la vigilancia y el apego al tratamiento farmacológico y no farmacológico, juegan un papel preponderante. Otros Motivos:La OMS ha publicado que en los países de ingresos bajos la media de niños que nacen antes de tiempo es de 12%, frente al 9% en los países de ingresos más altos. Los datos corresponden al periodo enero-mayo 2021, última información disponible en la DIS/IMSS.</t>
    </r>
  </si>
  <si>
    <r>
      <t xml:space="preserve">Porcentaje de mujeres con preeclampsia - eclampsia
</t>
    </r>
    <r>
      <rPr>
        <sz val="10"/>
        <rFont val="Soberana Sans"/>
        <family val="2"/>
      </rPr>
      <t xml:space="preserve"> Causa : Si bien es cierto que el incremento en la calidad y seguridad de la atención materna aumenta la oportunidad y certeza en el diagnóstico y tratamiento; el registro del diagnóstico en las fuentes primarias que nutren el sistema de información ha tenido altibajos relacionados con la pandemia por COVID-19, ya que hubo subrogación de servicios para las embarazadas de bajo riesgo, disminución de personal de salud fallecido, han provocado una disminución de atención a mujeres embarazadas en lo general (denominador) y un número mayor de mujeres con alto riesgo, entre ellas, la preeclampsia-eclampsia; así como el retraso en la captura sistemática de los egresos hospitalarios obstétricos, secundario a la falta de sustitución de éste personal, por lo que el porcentaje de preeclampsia - eclampsia se mantiene en 11.46 en el periodo enero a mayo 2021(cifra preliminar).  La situación de salud pública en el país específicamente con respecto a la epidemia por COVID 19 generó en el IMSS una estrategia de "Reconversión de Hospitales" lo cual propició que la atención obstétrica se derivara a otros hospitales, por lo que la captura de la información aun esta en proceso.  El indicador permanece dentro de la meta en el rango 5 a 12%, rango descrito para paises emergentes en la bibliografía nacional e internacional, considerando  las circunstancias como la etiología desconocida, la pandemia y los cambios en los sistemas de información. Efecto: Con la implantación de nuevas estrategias y acciones se puede mejorar paulatinamente la oportunidad en la identificación de los factores de riesgo para desencadenar preeclampsia-eclampsia en mujeres embarazadas y adelantarse a este hecho para evitar su presentación, resultados a mediano y largo plazo. Iniciar tratamiento preventivo para retrasar su aparición y, en su caso el diagnóstico y tratamiento temprano para evitar mayor morbilidad o mortalidad materna por esta causa. Aun esperamos modificación en el porcentaje final por circunstancias de salud que vive el país en el momento actual. Otros Motivos:Información del período enero-mayo 2021, última disponible en la DIS/IMSS.</t>
    </r>
  </si>
  <si>
    <r>
      <t xml:space="preserve">Tasa de Infecciones Nosocomiales por 1,000 días estancia en Unidades Médicas Hospitalarias de 20 o más camas censables.    
</t>
    </r>
    <r>
      <rPr>
        <sz val="10"/>
        <rFont val="Soberana Sans"/>
        <family val="2"/>
      </rPr>
      <t xml:space="preserve"> Causa : Recuperación de servicios de atención médica y des-reconversión hospitalaria por la Pandemia COVID-19 de unidades de segundo y tercer nivel de atención, diferimientos de cirugías programadas, así como la Implementación de la ¿Campaña de mejora en la seguridad de los pacientes con enfoque a la prevención y control de las Infecciones Asociadas a la Atención de la Salud¿ y al fortalecimiento de la vigilancia epidemiológica, prevención y control de las infecciones asociadas a la atención de la salud.    Efecto: Mejora en la notificación, identificación y registro de las IAAS en la plataforma en línea  de IAAS (infecciones asociadas a la atención de la salud), e implementación de los lineamientos de reconversión hospitalaria para la atención de pacientes con la COVID-19 que ha impactado en la disminución de las IAAS. Otros Motivos:Posible efecto derivado de la contingencia por COVID-19 y la tendencia en el incremento de casos durante los primeros meses del 2021, y al incremento de casos en algunas entidades,  que ha generado una mayor ocupación hospitalaria por este padecimiento, se implementaron estrategias de prevención de infecciones entre el personal de salud, como el, fortalecimiento de las precauciones estándar y por mecanismo de transmisión y el programa institucional de higiene de manos, así como, la jornada de recuperación de los servicios. </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</si>
  <si>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Este indicador se encuentra con 3.2 puntos porcentuales por arriba de la meta esperada debido a las siguientes causas:  Se suspendió la consulta de manera paulatina ante la máxima reconversión hospitalaria, actualmente se están recuperando los espacios para la consulta externa lo que hace que las citas se realicen de manera oportuna.  Efecto: 1) Para recuperar la oportunidad de la consulta externa se cuenta con la Estrategia Nacional de Recuperación de Servicios de Salud frente a la Pandemia COVID-19, que incluyen jornadas de atención de consulta externa en las Unidades Médicas de Alta Especialidad, sin embargo con el paso del tiempo las agendas nuevamente estarán al límite ante la demanda de consultas de primera vez y subsecuentes. Otros Motivos:Información que abarca de abril y  mayo de acuerdo a los cierres de los sistemas de información, anunciado por la División de Información en Salud, pendiente de reportar el mes junio.</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</si>
  <si>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Este indicador se encuentra 6.4 puntos porcentuales por debajo de la meta esperada debido a lo siguiente:  1) Por la pandemia por COVID-19 se suspendieron las cirugías programadas lo que afecto de manera negativa este indicador de oportunidad quirúrgica. 2) Los hospitales que no se consideraron para la atención de COVID en un inicio, pero por el semáforo epidemiológico y el aumento de casos abrieron espacios para atención hospitalaria hizo que este indicador se viera afectado. Efecto: Este indicador refleja la atención quirúrgica oportuna para el tratamiento de padecimientos de resolución quirúrgica que repercute en la disminución de la morbilidad y mortalidad de  los derechohabientes.   Se inició la reactivación  en los procesos quirúrgicos  de acuerdo con la Estrategia Nacional de Recuperación de Servicios de Salud frente a la Pandemia COVID-19, se han iniciado jornadas quirúrgicas nacionales y locales en las Unidades Médicas de Alta Especialidad con la finalidad de abatir las cirugías rezagadas. Otros Motivos:Información que abarca de abril y  mayo de acuerdo a los cierres de los sistemas de información, anunciado por la División de Información en Salud, pendiente de reportar el mes junio</t>
    </r>
  </si>
  <si>
    <r>
      <t xml:space="preserve">Porcentaje de pacientes con Diabetes mellitus tipo 2 en control adecuado de glucemia en  ayuno (70 -130 mg/dl)         
</t>
    </r>
    <r>
      <rPr>
        <sz val="10"/>
        <rFont val="Soberana Sans"/>
        <family val="2"/>
      </rPr>
      <t xml:space="preserve"> Causa : En el transcurso del segundo trimestre de 2021, el comportamiento del indicador, es de llamar la atención que este quedo por debajo del logro esperado, debido a la menor afluencia de pacientes con diagnóstico de Diabetes Mellitus tipo 2, como reflejo de la persistencia del virus de COVID-19 en nuestra población, por lo fue necesario dar mayor difusión al programa de expedición de la Receta Resurtible y se mantuvo el programa como los Módulos de Atención Respiratoria en el Seguro Social (MARSS) con el propósito de mantener la continuidad del tratamiento farmacológico de estos pacientes, los cuales están catalogados como pacientes vulnerables de riesgo para la transmisión del virus, de esta forma en las salas de espera en las Unidades Médicas de Medicina Familiar, fue menor la asistencia de derechohabientes con enfermedades crónicas. Efecto: Continuar proporcionando medicamentos prescritos para el control de los pacientes con Diabetes Mellitus que acuden de forma subsecuente a las Unidades de Medicina Familiar del IMSS, a pesar de continuar presente el virus de COVID-19 en la población derechohabiente, con el objeto de mantener el control de esta enfermedad, para evitar la presencia de complicaciones a corto plazo. Otros Motivos:Información con base al comportamiento de enero-mayo, estimado para el mes de junio 2021.</t>
    </r>
  </si>
  <si>
    <r>
      <t xml:space="preserve">Porcentaje de pacientes en control adecuado de Hipertensión Arterial Sistémica en Medicina Familiar                  
</t>
    </r>
    <r>
      <rPr>
        <sz val="10"/>
        <rFont val="Soberana Sans"/>
        <family val="2"/>
      </rPr>
      <t xml:space="preserve"> Causa : En el periodo del segundo trimestre de 2021, aun se observa en la población repercusiones por la presencia del virus de COVID-19, lo que hace que en el caso de este indicador su comportamiento sea menor a la meta esperada para este periodo, como respuesta de la baja asistencia en las Unidades de Medicina Familiar del grupo de pacientes subsecuentes, con diagnóstico de Hipertensión Arterial; toda vez que se mantuvieron programas como los Módulos de Atención Respiratoria en el Seguro Social (MARSS) y expedición de la  Receta Resurtible, previendo que en las salas de espera este grupo de pacientes vulnerables, no tengan riesgo de contagio y que durante 3 meses no se interrumpa el tratamiento farmacológico, con esto se cumple con la continuidad del control de la enfermedad, sin embargo el número de consultas fue menor. Efecto: En las Unidades de Medicina Familiar, no se ha interrumpido la atención en pacientes con enfermedades crónicas como lo es la  Hipertensión Arterial, a pesar de continuar presente en la población el virus de COVID-19, de tal forma que se pretende evitar la presencia de complicaciones a corto plazo, en este tipo de pacientes. Otros Motivos:Información con base al comportamiento de enero-mayo, estimado para el mes de junio 2021.</t>
    </r>
  </si>
  <si>
    <r>
      <t xml:space="preserve">    Porcentaje de pacientes con estancia prolongada (mayor de12 horas) en el área de observación del servicio de urgencias en unidades de segundo nivel    
</t>
    </r>
    <r>
      <rPr>
        <sz val="10"/>
        <rFont val="Soberana Sans"/>
        <family val="2"/>
      </rPr>
      <t xml:space="preserve"> Causa : Deficiente supervisión directiva. Déficit de recursos humanos. Infraestructura e insumos insuficientes para la demanda actual de atención. Déficit en el número de camas hospitalarias. No existen criterios de atención a padecimientos de mayor demanda que sean homologados (rutas críticas). Retraso en la realización de interconsultas y estudios auxiliares de diagnóstico. Efecto: Retraso en la atención de pacientes con urgencia real. Mala imagen institucional. Insatisfacción de los usuarios. Tiempos de espera prolongados. Saturación de las áreas de observación del servicio de urgencias. Otros Motivos:No se forman los suficientes médicos especialistas en urgencias que el instituto necesita. Derivado de la contingencia por pandemia de COVID-19, aún no se puede establecer la dirección del indicador, se toma como referencia el parámetro del año anterior, actualmente dicho reporte solo se registra hasta el mes de abril de 2021, se ajustará avance a medida que la normativa responsable (División de Información en Salud) publique sus resultado en fuentes institucionales oficiales DIS/IMSS.</t>
    </r>
  </si>
  <si>
    <r>
      <t xml:space="preserve">Oportunidad de inicio de la vigilancia prenatal    
</t>
    </r>
    <r>
      <rPr>
        <sz val="10"/>
        <rFont val="Soberana Sans"/>
        <family val="2"/>
      </rPr>
      <t xml:space="preserve"> Causa : Información al mes de mayo de 2021.                                                                                         La oportunidad de inicio de la vigilancia prenatal durante el primer trimestre de gestación, resultó en 50.7%.    Se considera con un desempeño medio, ya que se interpreta que 5 de cada 10 embarazadas acuden al inicio de su vigilancia prenatal dentro de las primeras 12 semanas y 6 días de la gestación.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</si>
  <si>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Promedio de atenciones prenatales por embarazada    
</t>
    </r>
    <r>
      <rPr>
        <sz val="10"/>
        <rFont val="Soberana Sans"/>
        <family val="2"/>
      </rPr>
      <t xml:space="preserve"> Causa : Informacion al mes de mayo de 2021.                                                                                     El promedio de atenciones prenatales por embarazada resultó 5.1,  por abajo de la meta establecida para el periodo (6.0). Conforme al Manual Metodológico de Indicadores Médicos 2019-2024 del IMSS, se considera con un desempeño bajo, ya que se traduce que cada embarazada  acude menos a consulta de vigilancia prenatal en promedio de 5 ocasiones a su Unidad de Medicina Familiar.        Efecto: Se propicia que la embarazada asista a la vigilancia prenatal en forma periódica, lo cual contribuye a la detección oportuna de signos y síntomas que pudieran complicar el embarazo.  Otros Motivos:El logro de este indicador no se alcanzó debido a la pandemia por COVID-19, ya que como medida preventiva para evitar el contagio en mujeres embarazadas (población vulnerable) se  solicitó que no acudieran a consulta, salvo en caso de emergencia obstétrica.</t>
    </r>
  </si>
  <si>
    <r>
      <t xml:space="preserve">Eficacia del Proceso del Control de Ambientes Físicos
</t>
    </r>
    <r>
      <rPr>
        <sz val="10"/>
        <rFont val="Soberana Sans"/>
        <family val="2"/>
      </rPr>
      <t xml:space="preserve"> Causa : Se registró un avance de 86.74 en el periodo de abril-mayo de 2021, por lo que se alcanzó un cumplimiento de 86.74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</si>
  <si>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r>
      <t xml:space="preserve">Total de consultas de primera vez otorgadas en Unidades Médicas de Alta Especialidad
</t>
    </r>
    <r>
      <rPr>
        <sz val="10"/>
        <rFont val="Soberana Sans"/>
        <family val="2"/>
      </rPr>
      <t xml:space="preserve"> Causa : 1) Se obtuvo 51.78 puntos porcentuales menor a la meta esperada en las consultas de especialidad de primera vez en las Unidades Médicas de Alta Especialidad ante la pandemia por el virus SARS-CoV2.  2) La consulta externa se suspendió de manera paulatina ante la pandemia de COVID-19, solo algunas especialidades marcadas como esenciales continuaron con atención a los pacientes  como Hematología, Nefrología, Oncología Médica, Obstetricia y la consulta de HIV, afectando por lo tanto al indicador.  Efecto: 1) La suspensión de la consulta externa en las UMAE afectó de manera negativa el desempeño de este indicador.  2)Se inició la reactivación  de la consulta externa de acuerdo con la Estrategia Nacional de Recuperación de Servicios de Salud frente a la Pandemia COVID-19 se han iniciado jornadas nacionales y locales en las Unidades Médicas de Alta Especialidad con la finalidad de abatir el rezago de la consulta de especialidad.  Otros Motivos:Información que abarca de abril y  mayo de acuerdo a los cierres de los sistemas de información, anunciado por la División de Información en Salud, pendiente de reportar el mes junio.</t>
    </r>
  </si>
  <si>
    <r>
      <t xml:space="preserve">Total de cirugías electivas programadas en Unidades Médicas de Alta Especialidad
</t>
    </r>
    <r>
      <rPr>
        <sz val="10"/>
        <rFont val="Soberana Sans"/>
        <family val="2"/>
      </rPr>
      <t xml:space="preserve"> Causa : Se realizaron 57.88 puntos porcentuales por debajo de la meta esperada debido a: 1) Ante la pandemia secundaria a COVID 19, se suspendieron cirugías programadas en unidades médicas de alta especialidad  que sufrieron reconversión, con el objetivo de evitar contagios en los  derechohabientes y del equipo quirúrgico que participa en el evento. 2) Por la máxima reconversión hospitalaria solo se realizaron cirugías urgentes que ponían en peligro la vida. Efecto: 1) La suspensión de las cirugías programadas afecto este indicador se inició la reactivación  en los procesos quirúrgicos  de acuerdo con la Estrategia Nacional de Recuperación de Servicios de Salud frente a la Pandemia COVID-19, se han realizado jornadas quirúrgicas nacionales y locales en las Unidades Médicas de Alta Especialidad con la finalidad de abatir las cirugías rezagadas. Otros Motivos:Información preliminar que abarca abril y mayo otorgada por la División de Información en Salud.</t>
    </r>
  </si>
  <si>
    <r>
      <t xml:space="preserve">Pacientes con diagnóstico de Hipertensión Arterial Sistémica que acuden de manera subsecuente a la consulta de Medicina Familiar                 
</t>
    </r>
    <r>
      <rPr>
        <sz val="10"/>
        <rFont val="Soberana Sans"/>
        <family val="2"/>
      </rPr>
      <t xml:space="preserve"> Causa : En el segundo trimestre de 2021,  se identifica  que el indicador se relaciona con los  pacientes que tienen Hipertensión Arterial y que acude de forma mensual para continuar con el control de este padecimiento, tuvo un resultado menor a la meta esperada,  debido al comportamiento que aún mantiene la pandemia del virus de COVID-19, sin embargo, se continúan  realizaron acciones para prevenir el riesgo de contagio en las salas de espera, como son los Módulos de Atención Respiratoria en el Seguro Social (MARSS) y el uso de la Receta Resurtible implementada en las Unidades de Medicina Familiar, con el que se beneficia al paciente que clínicamente se identifica controlado, al proporcionarle para 3 meses su tratamiento farmacológico, lo que repercute al  disminuir la asistencia de este grupo de personas. Efecto: Continuar otorgando tratamiento farmacológico, para el control de los pacientes que tienen el diagnóstico de Hipertensión Arterial  y que asisten de manera subsecuente a las Unidades de Medicina Familiar (UMF), a pesar de la pandemia de COVID-19. Otros Motivos:Información con base al comportamiento de enero-mayo, estimado para el mes de junio 2021.</t>
    </r>
  </si>
  <si>
    <r>
      <t xml:space="preserve">Pacientes subsecuentes con diagnóstico de Diabetes Mellitus tipo 2         
</t>
    </r>
    <r>
      <rPr>
        <sz val="10"/>
        <rFont val="Soberana Sans"/>
        <family val="2"/>
      </rPr>
      <t xml:space="preserve"> Causa : Para el segundo trimestre de 2021, el número de paciente subsecuentes con Diabetes Mellitus que acudieron a su Unidad de Medicina Familiar para su tratamiento, reflejo un menor resultado a lo programado para este periodo, debido a que un  continua en la población habiendo casos de COVID-19, por lo tanto se reforzaron programas como los Módulos de Atención Respiratoria en el Seguro Social (MARSS) y expedición de la Receta Resurtible, con el cual se evita que los pacientes con Diabetes Mellitus, que son grupo vulnerable para el contagio de este virus, no acudan a consulta durante 3 meses, pudiendo asistir solo un familiar a la farmacia para el surtimiento de su medicamento para  dar continuidad del tratamiento y evitar el desajuste de su enfermedad. Efecto: Mantener en el grupo de pacientes que tienen diagnóstico de Diabetes Mellitus, que acuden de forma subsecuente a las Unidades de Medicina Familiar, proporcionándoles el tratamiento farmacológico, para el control de esta enfermedad, aun a pesar de la presencia del virus de COVID-19 en la población.  Otros Motivos:Información con base al comportamiento de enero-mayo, estimado para el mes de junio 2021.</t>
    </r>
  </si>
  <si>
    <r>
      <t xml:space="preserve">Porcentaje de surtimiento de recetas médicas
</t>
    </r>
    <r>
      <rPr>
        <sz val="10"/>
        <rFont val="Soberana Sans"/>
        <family val="2"/>
      </rPr>
      <t xml:space="preserve"> Causa : El resultado del indicador ¿Porcentaje de surtimiento de recetas médicas¿ de enero - junio de 2021, muestra una disminución de más de 12 millones de recetas presentadas, respecto del pronóstico considerado para el periodo. La principal causa de la disminución en la emisión de recetas es el cambio en la demanda de servicios de atención médica originados por la epidemia del virus SARS-CoV2 (COVID-19).  Otra causa, ha sido el cambio para la adquisición de medicamentos a través del Instituto de Salud para el Bienestar (INSABI) y la Oficina de las Naciones Unidas de Servicios para Proyectos (UNOPS), para la compra consolidada de medicinas y otros materiales, que avanzan aunque no al nivel de las necesidades del sector.     Efecto: El nivel de atención de recetas de medicamentos en el segundo trimestre es de 92.72%, que presenta una disminución de -2.28%, respecto de la meta establecida para este periodo.  Con la finalidad de contener situaciones que pongan en riesgo la continuidad de los tratamientos, se realizan actividades en materia de abasto con sustento en la normatividad institucional vigente, para el abastecimiento de necesidades inmediatas y de corto plazo; se priorizaron las compras para medicamentos de patente, fuente única y abasto crítico, a fin de implementar acciones preventivas que eviten períodos de desabasto. Otros Motivos:Es importante mencionar que gradualmente se están restableciendo los servicios médicos de diferentes especialidades en segundo y tercer nivel de atención, por lo que la demanda se ha incrementado con mayor atención pero el indicador de atención se ha mantenido.  Así como, lo establecido en el artículo 10, fracción V, del Presupuesto de Egresos de la Federación para el ejercicio fiscal 2021, el artículo 31 fracción XXVI de la Ley Orgánica de la Administración Pública Federal de 2020, las cuales facultan a la Secretaría de Hacienda y Crédito Público (SHCP) a consolidar compras en todos los mercados de bienes y servicios, así como, la reforma a la Ley de Adquisiciones, Arrendamientos y Servicios del Sector Público, para la adquisición de bienes y contratación de servicios asociados con la salud, que permite realizar compras a través de la intermediación de organismos gubernamentales internacionales. </t>
    </r>
  </si>
  <si>
    <r>
      <t xml:space="preserve">Índice consultas de urgencias por 1000 derechohabientes en unidades de segundo nivel    
</t>
    </r>
    <r>
      <rPr>
        <sz val="10"/>
        <rFont val="Soberana Sans"/>
        <family val="2"/>
      </rPr>
      <t xml:space="preserve"> Causa : De acuerdo al Manual Metodológico de Indicadores Médicos vigente el indicador CAISN 05 se reporta con desempeño bajo a pesar de que la meta planeada  se reporta con incremento en el número de consultas.  Deficiente supervisión directiva.  Menor demanda en los servicios de urgencias de segundo nivel por incremento de pacientes atendidos en el primer nivel de atención (UNIFILA) así como incremento de pacientes atendidos en atención médica continua del primer nivel de atención. Efecto: Recurso humano desaprovechado. Infraestructura y recursos materiales sin uso eficiente. Otros Motivos:Mejor capacidad resolutiva en el primer nivel de atención.  Derivado de la contingencia por pandemia de COVID-19, aún no se puede establecer la dirección del indicador.  Este indicador se reportan solo de enero al mes de abril de 2021, se ajustará avance a medida que la normativa responsable (División de Información en Salud) publique sus resultado en fuentes institucionales oficiales DIS/IMSS.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</si>
  <si>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</si>
  <si>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</si>
  <si>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</si>
  <si>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</si>
  <si>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</si>
  <si>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</si>
  <si>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año t / Personas en situación de pobreza o vulnerabilidad en el año t)*100</t>
  </si>
  <si>
    <t xml:space="preserve">Porcentaje de la población </t>
  </si>
  <si>
    <t>Estratégico-Eficacia-Bienal</t>
  </si>
  <si>
    <t>Personas con acceso a seguridad social y servicios de salud por afiliación al IMSS mejoran su bienestar social</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</si>
  <si>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</si>
  <si>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en el año t/ Calificación de satisfacción con la vida declarada por NO afiliados IMSS en el año t)-1 *100</t>
  </si>
  <si>
    <t>Variación porcentual</t>
  </si>
  <si>
    <r>
      <t>Índice de prestaciones sociales (IPS)</t>
    </r>
    <r>
      <rPr>
        <i/>
        <sz val="10"/>
        <color indexed="30"/>
        <rFont val="Soberana Sans"/>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</si>
  <si>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</si>
  <si>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</si>
  <si>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</si>
  <si>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</si>
  <si>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</si>
  <si>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</si>
  <si>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</si>
  <si>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al trimestre n del año t / Número de servicios contratados al trimestre n del año t-1) * 100 </t>
  </si>
  <si>
    <t>C Centros Vacacionales que propician actividades de esparcimiento (recreación, deporte e integración) visitados</t>
  </si>
  <si>
    <r>
      <t>Variación porcentual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</si>
  <si>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 * 100 </t>
  </si>
  <si>
    <t>A 1 Programar cursos y talleres de bienestar social</t>
  </si>
  <si>
    <r>
      <t>% de inscritos a cursos y talleres de Bienestar Social</t>
    </r>
    <r>
      <rPr>
        <i/>
        <sz val="10"/>
        <color indexed="30"/>
        <rFont val="Soberana Sans"/>
      </rPr>
      <t xml:space="preserve">
</t>
    </r>
  </si>
  <si>
    <t>(No. de personas inscritas a cursos y talleres de Bienestar Social/No. de personas inscritas a cursos y talleres de Bienestar Social Programadas)*100</t>
  </si>
  <si>
    <t>A 2 Programar cursos y talleres de capacitación y adiestramiento técnico</t>
  </si>
  <si>
    <r>
      <t xml:space="preserve">% de inscritos a cursos y talleres de Capacitación y Adiestramiento Técnico </t>
    </r>
    <r>
      <rPr>
        <i/>
        <sz val="10"/>
        <color indexed="30"/>
        <rFont val="Soberana Sans"/>
      </rPr>
      <t xml:space="preserve">
</t>
    </r>
  </si>
  <si>
    <t>(No. de personas inscritas a cursos y talleres de Capacitación y Adiestramiento Técnico/No. de personas inscritas a cursos y talleres de Capacitación y Adiestramiento Técnico Programadas)*100</t>
  </si>
  <si>
    <t>A 3 Programar cursos y talleres de Cultura Física y Deporte</t>
  </si>
  <si>
    <r>
      <t>% de inscritos a cursos y talleres de Cultura Física y Deporte</t>
    </r>
    <r>
      <rPr>
        <i/>
        <sz val="10"/>
        <color indexed="30"/>
        <rFont val="Soberana Sans"/>
      </rPr>
      <t xml:space="preserve">
</t>
    </r>
  </si>
  <si>
    <t>(No. de personas inscritas a cursos y talleres de Cultura Física y Deporte/No. de personas inscritas a cursos y talleres de Cultura Física y Deporte Programadas)*100</t>
  </si>
  <si>
    <t>A 4 Programar cursos y talleres de desarrollo cultural</t>
  </si>
  <si>
    <r>
      <t>% de inscritos a cursos y talleres de Desarrollo Cultural</t>
    </r>
    <r>
      <rPr>
        <i/>
        <sz val="10"/>
        <color indexed="30"/>
        <rFont val="Soberana Sans"/>
      </rPr>
      <t xml:space="preserve">
</t>
    </r>
  </si>
  <si>
    <t>(No. de personas inscritas a cursos y talleres de Desarrollo Cultural/No. de personas inscritas a cursos y talleres de Desarrollo Cultural Programadas)*100</t>
  </si>
  <si>
    <t>A 5 Programar cursos y talleres de promoción a la salud</t>
  </si>
  <si>
    <r>
      <t xml:space="preserve">% de inscritos a cursos y talleres de Promoción de la Salud </t>
    </r>
    <r>
      <rPr>
        <i/>
        <sz val="10"/>
        <color indexed="30"/>
        <rFont val="Soberana Sans"/>
      </rPr>
      <t xml:space="preserve">
</t>
    </r>
  </si>
  <si>
    <t>(No. de personas inscritas a cursos y talleres de Promoción de la Salud/No. de personas inscritas a cursos y talleres de Promoción de la Salud Programadas)*100</t>
  </si>
  <si>
    <t>B 6 Supervisión de Velatorios</t>
  </si>
  <si>
    <r>
      <t>Porcentaje de cumplimiento  de visitas de supervisión para velatorios del IMSS</t>
    </r>
    <r>
      <rPr>
        <i/>
        <sz val="10"/>
        <color indexed="30"/>
        <rFont val="Soberana Sans"/>
      </rPr>
      <t xml:space="preserve">
</t>
    </r>
  </si>
  <si>
    <t>(Número de visitas de supervisión realizadas al cuatrimestre n del año t/Número de visitas de supervisión programadas al cuatrimestre n del año t)*100</t>
  </si>
  <si>
    <t>Gestión-Eficacia-Cuatrimestral</t>
  </si>
  <si>
    <t>B 7 Promoción y difusión de servicios funerarios</t>
  </si>
  <si>
    <r>
      <t>Variación porcentual de pláticas de promoción y difusión de velatorios respecto al año inmediato anterior</t>
    </r>
    <r>
      <rPr>
        <i/>
        <sz val="10"/>
        <color indexed="30"/>
        <rFont val="Soberana Sans"/>
      </rPr>
      <t xml:space="preserve">
</t>
    </r>
  </si>
  <si>
    <t>(Número de pláticas de promoción y difusión de velatorios realizadas al trimestre n del año t /Número pláticas de promoción y difusión de velatorios realizadas al trimestre n del año t-1 ) * 100</t>
  </si>
  <si>
    <t>C 8 Promoción de servicios de los Centros Vacacionales IMSS</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</si>
  <si>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</si>
  <si>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</si>
  <si>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</si>
  <si>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</si>
  <si>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 xml:space="preserve">Proporción de personas con acceso a seguridad social que tienen acceso a servicios de salud por afiliación al IMSS.
</t>
    </r>
    <r>
      <rPr>
        <sz val="10"/>
        <rFont val="Soberana Sans"/>
        <family val="2"/>
      </rPr>
      <t>Sin Información,Sin Justificación</t>
    </r>
  </si>
  <si>
    <r>
      <t xml:space="preserve">Variación porcentual de satisfacción con la vida reportada por afiliados al IMSS respecto no afiliados al IMSS
</t>
    </r>
    <r>
      <rPr>
        <sz val="10"/>
        <rFont val="Soberana Sans"/>
        <family val="2"/>
      </rPr>
      <t>Sin Información,Sin Justificación</t>
    </r>
  </si>
  <si>
    <r>
      <t xml:space="preserve">Índice de prestaciones sociales (IPS)
</t>
    </r>
    <r>
      <rPr>
        <sz val="10"/>
        <rFont val="Soberana Sans"/>
        <family val="2"/>
      </rPr>
      <t>Sin Información,Sin Justificación</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</si>
  <si>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51,822 personas a nivel nacional, lo que representó el  4.42% de la meta programada para el segundo trimestre de 2021. Las variaciones porcentuales negativas del Programa Presupuestario E012 ¿Prestaciones Sociales¿ (PP E12) en los indicadores del segundo trimestre de 2021, se debe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10,268 personas, lo que representó el  3.93% de la meta programada para el segundo trimestre de 2021. En Desarrollo Cultural, se impartieron cursos y talleres en las disciplinas de teatro, danza folclórica, danza creativa, ritmos afrolatinos y baile de salón, música instrumental y vocal, artes visuales y artesanías a  4,044  inscritos, lo que represento un avance del 3.78% de la meta programada para el segundo trimestre de 2021.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20 mil 633 inscritos, se logró el 3.99% de la meta programada para el segundo trimestre de 2021.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16,877 inscritos en el periodo que representa el  5.89% de la meta programada para el segundo trimestre de 2021.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 </t>
    </r>
  </si>
  <si>
    <r>
      <t xml:space="preserve">Variación porcentual de servicios funerarios contratados respecto al mismo periodo del año anterior
</t>
    </r>
    <r>
      <rPr>
        <sz val="10"/>
        <rFont val="Soberana Sans"/>
        <family val="2"/>
      </rPr>
      <t xml:space="preserve"> Causa : La captación de servicios con respecto al mismo periodo del ejercicio anterior aumento en un 32.45%, toda vez que durante 2020 en el periodo de enero-junio otorgaron 10,743 servicios y en el mismo periodo 2021; 14,229 servicios lo que representa un incremento del 32.45%. Durante el periodo que se reporta se obtuvo 7.08 puntos porcentuales por debajo de lo establecido; es decir un 92.92% de cumplimiento de la meta de servicios para el periodo enero-junio, lo anterior; debido a que los Velatorios durante los meses de enero a abril, lograron resultados por arriba de lo establecido, sin embargo, durante mayo y junio los Velatorios Monterrey, San Luis Potosí, Pachuca y Tequesquináhuac principalmente disminuyeron el porcentaje de cumplimiento de la meta debido a lo siguiente: 1) No se ha tenido el impacto de forma satisfactoria en la implementación de los nuevos paquetes integrales. 2) Falta de promoción y difusión de los nuevos paquetes integrales. 3) Con motivo de la pandemia del COVID-19 y conforme a los lineamientos a nivel federal y estatal, limitaron los servicios de velación en capilla o en domicilio. 4) Falta de operación de los hornos crematorios en los Velatorios de Monterrey. Efecto: No se tuvo el impacto esperado en la captación de los servicios; razón por la cual no se alcanzó la meta establecida. Otros Motivos:Para obtener un resultado favorable respecto a la meta, durante el ejercicio 2021; y de acuerdo a la continuidad de la pandemia del COVID-19, se espera que se puedan ofrecer la diversidad de servicios con que cuentan los Velatorios IMSS, además de que se implementará el proyecto de Estrategia de Comercialización, con el fin de fortalecer la promoción y difusión de los servicios funerarios entre la población derechohabiente del IMSS y público en general.</t>
    </r>
  </si>
  <si>
    <r>
      <t xml:space="preserve">Variación porcentual de los usuarios atendidos en los centros vacacionales que propician actividades de esparcimiento
</t>
    </r>
    <r>
      <rPr>
        <sz val="10"/>
        <rFont val="Soberana Sans"/>
        <family val="2"/>
      </rPr>
      <t xml:space="preserve"> Causa : La publicación de contenidos en medios electrónicos, redes sociales y la página web, informando a la población sobre la reapertura de los CV, contribuyó al incremento de usuarios que visitaron los CV e hicieron uso de los servicios de hospedaje, balneario, zona recreativa y campamento, principalmente. Efecto: La meta establecida para el periodo que se reporta no se cumplió; sin embargo, se observa una tendencia positiva que se verá traducida en un aumento gradual de usuarios que visiten los CV durante el segundo semestre de 2021. Otros Motivos:Sin comentarios</t>
    </r>
  </si>
  <si>
    <r>
      <t xml:space="preserve">% de inscritos a cursos y talleres de Bienestar Social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51,822 personas a nivel nacional, lo que representó el  4.42% de la meta programada para el segundo trimestre de 2021. Las variaciones porcentuales negativas del Programa Presupuestario E012 ¿Prestaciones Sociales¿ (PP E12) en los indicadores del segundo trimestre de 2021, se debe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10,268 personas, lo que representó el  3.93% de la meta programada para el segundo trimestre de 2021. En Desarrollo Cultural, se impartieron cursos y talleres en las disciplinas de teatro, danza folclórica, danza creativa, ritmos afrolatinos y baile de salón, música instrumental y vocal, artes visuales y artesanías a  4,044  inscritos, lo que represento un avance del 3.78% de la meta programada para el segundo trimestre de 2021.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20 mil 633 inscritos, se logró el 3.99% de la meta programada para el segundo trimestre de 2021.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16,877 inscritos en el periodo que representa el  5.89% de la meta programada para el segundo trimestre de 2021.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  </t>
    </r>
  </si>
  <si>
    <r>
      <t xml:space="preserve">% de inscritos a cursos y talleres de Capacitación y Adiestramiento Técnico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51,822 personas a nivel nacional, lo que representó el  4.42% de la meta programada para el segundo trimestre de 2021. Las variaciones porcentuales negativas del Programa Presupuestario E012 ¿Prestaciones Sociales¿ (PP E12) en los indicadores del segundo trimestre de 2021, se debe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16,877 inscritos en el periodo que representa el  5.89% de la meta programada para el segundo trimestre de 2021.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 </t>
    </r>
  </si>
  <si>
    <r>
      <t xml:space="preserve">% de inscritos a cursos y talleres de Cultura Física y Deporte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51,822 personas a nivel nacional, lo que representó el  4.42% de la meta programada para el segundo trimestre de 2021. Las variaciones porcentuales negativas del Programa Presupuestario E012 ¿Prestaciones Sociales¿ (PP E12) en los indicadores del segundo trimestre de 2021, se debe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20 mil 633 inscritos, se logró el 3.99% de la meta programada para el segundo trimestre de 2021.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 </t>
    </r>
  </si>
  <si>
    <r>
      <t xml:space="preserve">% de inscritos a cursos y talleres de Desarrollo Cultural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51,822 personas a nivel nacional, lo que representó el  4.42% de la meta programada para el segundo trimestre de 2021. Las variaciones porcentuales negativas del Programa Presupuestario E012 ¿Prestaciones Sociales¿ (PP E12) en los indicadores del segundo trimestre de 2021, se debe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En Desarrollo Cultural, se impartieron cursos y talleres en las disciplinas de teatro, danza folclórica, danza creativa, ritmos afrolatinos y baile de salón, música instrumental y vocal, artes visuales y artesanías a  4,044  inscritos, lo que represento un avance del 3.78% de la meta programada para el segundo trimestre de 2021.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 </t>
    </r>
  </si>
  <si>
    <r>
      <t xml:space="preserve">% de inscritos a cursos y talleres de Promoción de la Salud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51,822 personas a nivel nacional, lo que representó el  4.42% de la meta programada para el segundo trimestre de 2021. Las variaciones porcentuales negativas del Programa Presupuestario E012 ¿Prestaciones Sociales¿ (PP E12) en los indicadores del segundo trimestre de 2021, se debe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10,268 personas, lo que representó el  3.93% de la meta programada para el segundo trimestre de 2021.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 </t>
    </r>
  </si>
  <si>
    <r>
      <t xml:space="preserve">Porcentaje de cumplimiento  de visitas de supervisión para velatorios del IMSS
</t>
    </r>
    <r>
      <rPr>
        <sz val="10"/>
        <rFont val="Soberana Sans"/>
        <family val="2"/>
      </rPr>
      <t xml:space="preserve"> Causa : Se realizaron 17 de las 18 supervisiones que se tenían programadas a los Velatorios por parte de la Delegación correspondiente al primer cuatrimestre de 2021, los Velatorios que no realizaron dicha supervisión fue: Doctores y Chihuahua, derivado de la situación que se tenía por la pandemia por SAR s COV2 (COVID-19); sin embargo, el Velatorio Veracruz realizó dos supervisiones durante el periodo mencionado, razón por la cual se logra este porcentaje. Efecto: Se logró un 94.44% de la meta establecida, sin embargo; con la finalidad de atender esta actividad se reprogramó la supervisión del Velatorio Doctores para el segundo cuatrimestre. Otros Motivos:Derivado de la situación por la pandemia del COVID-19, los Jefes de Oficina de Sociales de Ingreso que se encuentran lejos de los Velatorios, están implementando actividades o modificando el calendario programado, dependiendo de la semaforización en que se encuentre su estado, a fin de dar cumplimiento con el número de supervisiones al final del ejercicio.</t>
    </r>
  </si>
  <si>
    <r>
      <t xml:space="preserve">Variación porcentual de pláticas de promoción y difusión de velatorios respecto al año inmediato anterior
</t>
    </r>
    <r>
      <rPr>
        <sz val="10"/>
        <rFont val="Soberana Sans"/>
        <family val="2"/>
      </rPr>
      <t xml:space="preserve"> Causa : Los Velatorios incrementaron el número de pláticas en el mismo periodo que se reporta, es decir en 2020 se realizaron 202 pláticas y en 2021; 619, por lo que el aumento es del 206.44%.  Durante el periodo que se reporta se obtuvo 4.47 puntos porcentuales por debajo de lo establecido; es decir un 95.53% de cumplimiento de pláticas de promoción y difusión para el periodo enero-junio, toda vez que se cuenta con promotores en casi todos los Velatorios, sin embargo, derivado de la contingencia del COVID-19 las pláticas de promoción y difusión de los servicios funerarios, se otorgan de manera controlada de acuerdo a la semaforización en que se encuentre el Estado en donde se encuentran ubicados los Velatorios IMSS. Efecto: No se logró el cumplimiento de la meta establecida con motivo de la contingencia declarada por el Gobierno Federal y acatando la instrucción de confinamiento y evitar el desplazamiento de personas. Otros Motivos:Derivado de la contingencia por COVID-19, una vez que se cambia el color se la semaforización en los estados se retomará el ejercicio de la contratación de promotores por parte del FIBESO, así cómo el programa de comercialización de los nuevos paquetes y previsión funeraria, a fin de obtener el mejor resultado posible y viable para el ejercicio 2021.</t>
    </r>
  </si>
  <si>
    <r>
      <t xml:space="preserve">Porcentaje de usuarios que utilizan algún descuento en las tarifas, respecto del total de usuarios registrados
</t>
    </r>
    <r>
      <rPr>
        <sz val="10"/>
        <rFont val="Soberana Sans"/>
        <family val="2"/>
      </rPr>
      <t xml:space="preserve"> Causa : La aplicación de descuentos en los servicios de hospedaje, balneario, campamento y zona recreativa, han atraído una mayor cantidad de usuarios interesados tanto en reservaciones familiares como para grupos organizados, los cuales buscan retomar la realización de sesiones de trabajo presenciales y foros análogos tras la contingencia sanitaria por COVID-19. Efecto: El número de usuarios que solicitó la aplicación de algún descuento para hacer uso de los servicios proporcionados por los CV, fue menor a la registrada durante el mismo periodo del año anterior, por lo cual la meta no se cumplió. Otros Motivos:Se espera que con las medidas adoptadas por el Gobierno Federal para el retorno a las actividades, el impulso a la campaña de vacunación y el fomento al turismo, se observe un incremento en la cantidad de usuarios que visitan los CV y por ende, que hagan uso de algún descuento con la finalidad de mitigar el impacto causado por la pandemia a la econompia de las familias mexicanas.</t>
    </r>
  </si>
  <si>
    <r>
      <t xml:space="preserve">Porcentaje de personas usuarias que se enteraron de los servicios a través de la promoción y difusión de Centros Vacacionales en Internet
</t>
    </r>
    <r>
      <rPr>
        <sz val="10"/>
        <rFont val="Soberana Sans"/>
        <family val="2"/>
      </rPr>
      <t xml:space="preserve"> Causa : En colaboración con el área de Comunicación Social Institucional, se diseñaron y publicaron a través de diversos medios contenidos dirigidos al personal institucional y a la población en general, con la finalidad de promocionar la reapertura de los CV.  Cabe mencionar, que el número total de personas que contestaron la encuesta al visitar lo CV disminuyó derivado a que los CV IMSS-Oaxtepec e IMSS- Atlixco-Metepec se reconvirtieron en centros de atención de personas con COVID-19, por lo que a partir de su reapertura como CV, en el mes de abril el primero de ellos y en el mes de junio el segundo del actual, ha sido complejo que la población usuaria retome a estas unidades operativas para sus actividades recreativas y de esparcimiento, aunado a que los otros dos CV IMSS La Trinidad y la Malintzi tuvieron reapertura en el mes de mayo del presente año, por lo que los niveles de ocupación han sido bajos, máxime que a la fecha en diversas localidades del país se están incrementando los niveles de contagio y se ha elevado el semáforo epidemiológico lo que limita los niveles de ocupación de las citadas unidades operativas. Efecto: Como parte de las actualizaciones realizadas por el Gobierno Federal al semáforo epidemiológico y por ende, a la flexibilización de las condiciones para viajar, se observó una respuesta favorable a los contenidos publicados así como a los descuentos promocionados por la reapertura de los CV. Otros Motivos:Se espera que con la implementación del Programa de Difusión y Comercialización se logre un mayor impacto en la población, mediante la publicación de contenidos que incentiven la afluencia de usuarios a los CV en diferentes temporadas del año, principalmente en aquellas con menor ocupación.</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</si>
  <si>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</si>
  <si>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</si>
  <si>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</si>
  <si>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</si>
  <si>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</si>
  <si>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</si>
  <si>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</si>
  <si>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</si>
  <si>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</si>
  <si>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</si>
  <si>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</si>
  <si>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</si>
  <si>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</si>
  <si>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</si>
  <si>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</si>
  <si>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</si>
  <si>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</si>
  <si>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</si>
  <si>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</si>
  <si>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</si>
  <si>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</si>
  <si>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 xml:space="preserve"> Causa : La meta programada de este programa presupuestario esta en proceso de desarrollo, en razón de que nueve acciones de obra están en desarrollo y se concluyó el Hospital General de Zona de 90 camas ubicado en Ciudad Acuña, Coahuila. Efecto: Esta en proceso de desarrollo. Otros Motivos:</t>
    </r>
  </si>
  <si>
    <r>
      <t xml:space="preserve">Porcentaje de cumplimiento de avance físico del Programa Anual de Obras
</t>
    </r>
    <r>
      <rPr>
        <sz val="10"/>
        <rFont val="Soberana Sans"/>
        <family val="2"/>
      </rPr>
      <t xml:space="preserve"> Causa : La meta programada de este programa presupuestario esta en proceso de desarrollo debido a que son acciones de obra multianuales se tiene un avance considerable de varias de ellas. Es importante señalar que se concluyo el Hospital General de Zona de 90 camas ubicado en Ciudad Acuña, Coahuila. Efecto: En proceso de desarrollo.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</si>
  <si>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</si>
  <si>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</si>
  <si>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</si>
  <si>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</si>
  <si>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</si>
  <si>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</si>
  <si>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</si>
  <si>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</si>
  <si>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</si>
  <si>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</si>
  <si>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</si>
  <si>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</si>
  <si>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</si>
  <si>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</si>
  <si>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 xml:space="preserve">Porcentaje de equipos no médicos  instalados, funcionando y puestos en operación  </t>
    </r>
    <r>
      <rPr>
        <i/>
        <sz val="10"/>
        <color indexed="30"/>
        <rFont val="Soberana Sans"/>
      </rPr>
      <t xml:space="preserve">
</t>
    </r>
  </si>
  <si>
    <t>(Equipos no médicos instalados / Equipos no médicos autorizados)*100</t>
  </si>
  <si>
    <r>
      <t>Porcentaje de recepción de equipo adquirido</t>
    </r>
    <r>
      <rPr>
        <i/>
        <sz val="10"/>
        <color indexed="30"/>
        <rFont val="Soberana Sans"/>
      </rPr>
      <t xml:space="preserve">
</t>
    </r>
  </si>
  <si>
    <t>(Número de equipos recibidos / Total de equipos adquiridos) x 100</t>
  </si>
  <si>
    <t>A 1 Integración de los requerimientos de sustitución de equipo médico y no médico de las Unidades del Instituto.</t>
  </si>
  <si>
    <r>
      <t>Porcentaje de requerimientos actualizados</t>
    </r>
    <r>
      <rPr>
        <i/>
        <sz val="10"/>
        <color indexed="30"/>
        <rFont val="Soberana Sans"/>
      </rPr>
      <t xml:space="preserve">
</t>
    </r>
  </si>
  <si>
    <t>(Número de solicitudes de requerimiento validadas / Numero de requerimientos recibidos)*100</t>
  </si>
  <si>
    <t>Gestión-Eficiencia-Anual</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</si>
  <si>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</si>
  <si>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</si>
  <si>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</si>
  <si>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</si>
  <si>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</si>
  <si>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</si>
  <si>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</si>
  <si>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</si>
  <si>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</si>
  <si>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</si>
  <si>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</si>
  <si>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</si>
  <si>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</si>
  <si>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</si>
  <si>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 xml:space="preserve"> Causa : se llevo acabo el procedimiento de elevadores en el primer semestre obteniendo la meta esperada  Efecto:  se dio fallo adquiriendo 46 elevadores a nivel nacional Otros Motivos:</t>
    </r>
  </si>
  <si>
    <r>
      <t xml:space="preserve">Porcentaje de adquisición de equipo médico 
</t>
    </r>
    <r>
      <rPr>
        <sz val="10"/>
        <rFont val="Soberana Sans"/>
        <family val="2"/>
      </rPr>
      <t xml:space="preserve"> Causa : Algunas partidas resultaron desiertas. Todavía no se realizan todos los procedimientos de adquisición del año. Por motivos de la Pandemia por COVID-19 y por reasignación presupuestal a los pasivos de equipo médico, se modificó el programa de adquisiciones planeado originalmente.  Efecto: No se ha alcanzado la meta propuesta para el 2021 Otros Motivos:</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</si>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</sst>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0"/>
      <name val="Soberana Sans"/>
    </font>
    <font>
      <sz val="11"/>
      <color theme="1"/>
      <name val="Montserrat"/>
      <family val="2"/>
    </font>
    <font>
      <sz val="18"/>
      <color theme="3"/>
      <name val="Calibri Light"/>
      <family val="2"/>
      <scheme val="major"/>
    </font>
    <font>
      <b/>
      <sz val="15"/>
      <color theme="3"/>
      <name val="Montserrat"/>
      <family val="2"/>
    </font>
    <font>
      <b/>
      <sz val="13"/>
      <color theme="3"/>
      <name val="Montserrat"/>
      <family val="2"/>
    </font>
    <font>
      <b/>
      <sz val="11"/>
      <color theme="3"/>
      <name val="Montserrat"/>
      <family val="2"/>
    </font>
    <font>
      <sz val="11"/>
      <color rgb="FF006100"/>
      <name val="Montserrat"/>
      <family val="2"/>
    </font>
    <font>
      <sz val="11"/>
      <color rgb="FF9C0006"/>
      <name val="Montserrat"/>
      <family val="2"/>
    </font>
    <font>
      <sz val="11"/>
      <color rgb="FF9C5700"/>
      <name val="Montserrat"/>
      <family val="2"/>
    </font>
    <font>
      <sz val="11"/>
      <color rgb="FF3F3F76"/>
      <name val="Montserrat"/>
      <family val="2"/>
    </font>
    <font>
      <b/>
      <sz val="11"/>
      <color rgb="FF3F3F3F"/>
      <name val="Montserrat"/>
      <family val="2"/>
    </font>
    <font>
      <b/>
      <sz val="11"/>
      <color rgb="FFFA7D00"/>
      <name val="Montserrat"/>
      <family val="2"/>
    </font>
    <font>
      <sz val="11"/>
      <color rgb="FFFA7D00"/>
      <name val="Montserrat"/>
      <family val="2"/>
    </font>
    <font>
      <b/>
      <sz val="11"/>
      <color theme="0"/>
      <name val="Montserrat"/>
      <family val="2"/>
    </font>
    <font>
      <sz val="11"/>
      <color rgb="FFFF0000"/>
      <name val="Montserrat"/>
      <family val="2"/>
    </font>
    <font>
      <i/>
      <sz val="11"/>
      <color rgb="FF7F7F7F"/>
      <name val="Montserrat"/>
      <family val="2"/>
    </font>
    <font>
      <b/>
      <sz val="11"/>
      <color theme="1"/>
      <name val="Montserrat"/>
      <family val="2"/>
    </font>
    <font>
      <sz val="11"/>
      <color theme="0"/>
      <name val="Montserrat"/>
      <family val="2"/>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3" xfId="0" applyNumberFormat="1" applyFon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0" fillId="0" borderId="43" xfId="0"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0" xfId="0" applyFill="1" applyBorder="1" applyAlignment="1">
      <alignment horizontal="justify" vertical="top" wrapText="1"/>
    </xf>
    <xf numFmtId="0" fontId="18" fillId="36" borderId="2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B1:AD89"/>
  <sheetViews>
    <sheetView tabSelected="1" view="pageBreakPreview" zoomScale="80" zoomScaleNormal="80" zoomScaleSheetLayoutView="80" workbookViewId="0">
      <selection activeCell="M6" sqref="M6"/>
    </sheetView>
  </sheetViews>
  <sheetFormatPr baseColWidth="10" defaultColWidth="5.7109375" defaultRowHeight="12.75"/>
  <cols>
    <col min="1" max="1" width="4" style="1" customWidth="1"/>
    <col min="2" max="16384" width="5.7109375" style="1"/>
  </cols>
  <sheetData>
    <row r="1" spans="2:30" s="2" customFormat="1" ht="48" customHeight="1">
      <c r="B1" s="55" t="s">
        <v>498</v>
      </c>
      <c r="C1" s="55"/>
      <c r="D1" s="55"/>
      <c r="E1" s="55"/>
      <c r="F1" s="55"/>
      <c r="G1" s="55"/>
      <c r="H1" s="55"/>
      <c r="I1" s="55"/>
      <c r="J1" s="55"/>
      <c r="K1" s="55"/>
      <c r="L1" s="55"/>
      <c r="M1" s="55"/>
      <c r="N1" s="55"/>
      <c r="O1" s="55"/>
      <c r="P1" s="55"/>
      <c r="Q1" s="3"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c r="D76" s="58"/>
      <c r="E76" s="58"/>
      <c r="F76" s="58"/>
      <c r="G76" s="58"/>
      <c r="H76" s="58"/>
      <c r="I76" s="58"/>
      <c r="J76" s="58"/>
      <c r="K76" s="58"/>
      <c r="L76" s="58"/>
      <c r="M76" s="58"/>
      <c r="N76" s="58"/>
      <c r="O76" s="58"/>
      <c r="P76" s="58"/>
      <c r="Q76" s="58"/>
      <c r="R76" s="58"/>
      <c r="S76" s="58"/>
      <c r="T76" s="58"/>
      <c r="U76" s="58"/>
      <c r="V76" s="58"/>
      <c r="W76" s="58"/>
      <c r="X76" s="58"/>
      <c r="Y76" s="58"/>
      <c r="Z76" s="58"/>
      <c r="AA76" s="58"/>
      <c r="AB76" s="58"/>
    </row>
    <row r="77" spans="4:28" ht="13.5" customHeight="1">
      <c r="D77" s="58"/>
      <c r="E77" s="58"/>
      <c r="F77" s="58"/>
      <c r="G77" s="58"/>
      <c r="H77" s="58"/>
      <c r="I77" s="58"/>
      <c r="J77" s="58"/>
      <c r="K77" s="58"/>
      <c r="L77" s="58"/>
      <c r="M77" s="58"/>
      <c r="N77" s="58"/>
      <c r="O77" s="58"/>
      <c r="P77" s="58"/>
      <c r="Q77" s="58"/>
      <c r="R77" s="58"/>
      <c r="S77" s="58"/>
      <c r="T77" s="58"/>
      <c r="U77" s="58"/>
      <c r="V77" s="58"/>
      <c r="W77" s="58"/>
      <c r="X77" s="58"/>
      <c r="Y77" s="58"/>
      <c r="Z77" s="58"/>
      <c r="AA77" s="58"/>
      <c r="AB77" s="58"/>
    </row>
    <row r="78" spans="4:28" ht="13.5" customHeight="1">
      <c r="D78" s="58"/>
      <c r="E78" s="58"/>
      <c r="F78" s="58"/>
      <c r="G78" s="58"/>
      <c r="H78" s="58"/>
      <c r="I78" s="58"/>
      <c r="J78" s="58"/>
      <c r="K78" s="58"/>
      <c r="L78" s="58"/>
      <c r="M78" s="58"/>
      <c r="N78" s="58"/>
      <c r="O78" s="58"/>
      <c r="P78" s="58"/>
      <c r="Q78" s="58"/>
      <c r="R78" s="58"/>
      <c r="S78" s="58"/>
      <c r="T78" s="58"/>
      <c r="U78" s="58"/>
      <c r="V78" s="58"/>
      <c r="W78" s="58"/>
      <c r="X78" s="58"/>
      <c r="Y78" s="58"/>
      <c r="Z78" s="58"/>
      <c r="AA78" s="58"/>
      <c r="AB78" s="58"/>
    </row>
    <row r="79" spans="4:28" ht="13.5" customHeight="1">
      <c r="D79" s="58"/>
      <c r="E79" s="58"/>
      <c r="F79" s="58"/>
      <c r="G79" s="58"/>
      <c r="H79" s="58"/>
      <c r="I79" s="58"/>
      <c r="J79" s="58"/>
      <c r="K79" s="58"/>
      <c r="L79" s="58"/>
      <c r="M79" s="58"/>
      <c r="N79" s="58"/>
      <c r="O79" s="58"/>
      <c r="P79" s="58"/>
      <c r="Q79" s="58"/>
      <c r="R79" s="58"/>
      <c r="S79" s="58"/>
      <c r="T79" s="58"/>
      <c r="U79" s="58"/>
      <c r="V79" s="58"/>
      <c r="W79" s="58"/>
      <c r="X79" s="58"/>
      <c r="Y79" s="58"/>
      <c r="Z79" s="58"/>
      <c r="AA79" s="58"/>
      <c r="AB79" s="58"/>
    </row>
    <row r="80" spans="4:28" ht="13.5" customHeight="1">
      <c r="D80" s="58"/>
      <c r="E80" s="58"/>
      <c r="F80" s="58"/>
      <c r="G80" s="58"/>
      <c r="H80" s="58"/>
      <c r="I80" s="58"/>
      <c r="J80" s="58"/>
      <c r="K80" s="58"/>
      <c r="L80" s="58"/>
      <c r="M80" s="58"/>
      <c r="N80" s="58"/>
      <c r="O80" s="58"/>
      <c r="P80" s="58"/>
      <c r="Q80" s="58"/>
      <c r="R80" s="58"/>
      <c r="S80" s="58"/>
      <c r="T80" s="58"/>
      <c r="U80" s="58"/>
      <c r="V80" s="58"/>
      <c r="W80" s="58"/>
      <c r="X80" s="58"/>
      <c r="Y80" s="58"/>
      <c r="Z80" s="58"/>
      <c r="AA80" s="58"/>
      <c r="AB80" s="58"/>
    </row>
    <row r="81" spans="4:28" ht="13.5" customHeight="1">
      <c r="D81" s="58"/>
      <c r="E81" s="58"/>
      <c r="F81" s="58"/>
      <c r="G81" s="58"/>
      <c r="H81" s="58"/>
      <c r="I81" s="58"/>
      <c r="J81" s="58"/>
      <c r="K81" s="58"/>
      <c r="L81" s="58"/>
      <c r="M81" s="58"/>
      <c r="N81" s="58"/>
      <c r="O81" s="58"/>
      <c r="P81" s="58"/>
      <c r="Q81" s="58"/>
      <c r="R81" s="58"/>
      <c r="S81" s="58"/>
      <c r="T81" s="58"/>
      <c r="U81" s="58"/>
      <c r="V81" s="58"/>
      <c r="W81" s="58"/>
      <c r="X81" s="58"/>
      <c r="Y81" s="58"/>
      <c r="Z81" s="58"/>
      <c r="AA81" s="58"/>
      <c r="AB81" s="58"/>
    </row>
    <row r="82" spans="4:28" ht="13.5" customHeight="1">
      <c r="D82" s="58"/>
      <c r="E82" s="58"/>
      <c r="F82" s="58"/>
      <c r="G82" s="58"/>
      <c r="H82" s="58"/>
      <c r="I82" s="58"/>
      <c r="J82" s="58"/>
      <c r="K82" s="58"/>
      <c r="L82" s="58"/>
      <c r="M82" s="58"/>
      <c r="N82" s="58"/>
      <c r="O82" s="58"/>
      <c r="P82" s="58"/>
      <c r="Q82" s="58"/>
      <c r="R82" s="58"/>
      <c r="S82" s="58"/>
      <c r="T82" s="58"/>
      <c r="U82" s="58"/>
      <c r="V82" s="58"/>
      <c r="W82" s="58"/>
      <c r="X82" s="58"/>
      <c r="Y82" s="58"/>
      <c r="Z82" s="58"/>
      <c r="AA82" s="58"/>
      <c r="AB82" s="58"/>
    </row>
    <row r="83" spans="4:28" ht="13.5" customHeight="1">
      <c r="D83" s="58"/>
      <c r="E83" s="58"/>
      <c r="F83" s="58"/>
      <c r="G83" s="58"/>
      <c r="H83" s="58"/>
      <c r="I83" s="58"/>
      <c r="J83" s="58"/>
      <c r="K83" s="58"/>
      <c r="L83" s="58"/>
      <c r="M83" s="58"/>
      <c r="N83" s="58"/>
      <c r="O83" s="58"/>
      <c r="P83" s="58"/>
      <c r="Q83" s="58"/>
      <c r="R83" s="58"/>
      <c r="S83" s="58"/>
      <c r="T83" s="58"/>
      <c r="U83" s="58"/>
      <c r="V83" s="58"/>
      <c r="W83" s="58"/>
      <c r="X83" s="58"/>
      <c r="Y83" s="58"/>
      <c r="Z83" s="58"/>
      <c r="AA83" s="58"/>
      <c r="AB83" s="58"/>
    </row>
    <row r="84" spans="4:28" ht="13.5" customHeight="1">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98" t="s">
        <v>498</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460</v>
      </c>
      <c r="D4" s="99" t="s">
        <v>461</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119</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462</v>
      </c>
      <c r="D11" s="73"/>
      <c r="E11" s="73"/>
      <c r="F11" s="73"/>
      <c r="G11" s="73"/>
      <c r="H11" s="73"/>
      <c r="I11" s="73" t="s">
        <v>463</v>
      </c>
      <c r="J11" s="73"/>
      <c r="K11" s="73"/>
      <c r="L11" s="73" t="s">
        <v>464</v>
      </c>
      <c r="M11" s="73"/>
      <c r="N11" s="73"/>
      <c r="O11" s="73"/>
      <c r="P11" s="27" t="s">
        <v>14</v>
      </c>
      <c r="Q11" s="27" t="s">
        <v>465</v>
      </c>
      <c r="R11" s="54">
        <v>93.03</v>
      </c>
      <c r="S11" s="54" t="s">
        <v>44</v>
      </c>
      <c r="T11" s="54" t="s">
        <v>44</v>
      </c>
      <c r="U11" s="28" t="str">
        <f t="shared" ref="U11:U19" si="0">IF(ISERR(T11/S11*100),"N/A",T11/S11*100)</f>
        <v>N/A</v>
      </c>
    </row>
    <row r="12" spans="1:34" ht="75" customHeight="1" thickTop="1">
      <c r="A12" s="25"/>
      <c r="B12" s="26" t="s">
        <v>53</v>
      </c>
      <c r="C12" s="73" t="s">
        <v>466</v>
      </c>
      <c r="D12" s="73"/>
      <c r="E12" s="73"/>
      <c r="F12" s="73"/>
      <c r="G12" s="73"/>
      <c r="H12" s="73"/>
      <c r="I12" s="73" t="s">
        <v>467</v>
      </c>
      <c r="J12" s="73"/>
      <c r="K12" s="73"/>
      <c r="L12" s="73" t="s">
        <v>468</v>
      </c>
      <c r="M12" s="73"/>
      <c r="N12" s="73"/>
      <c r="O12" s="73"/>
      <c r="P12" s="27" t="s">
        <v>469</v>
      </c>
      <c r="Q12" s="27" t="s">
        <v>470</v>
      </c>
      <c r="R12" s="27">
        <v>80</v>
      </c>
      <c r="S12" s="27" t="s">
        <v>44</v>
      </c>
      <c r="T12" s="27" t="s">
        <v>44</v>
      </c>
      <c r="U12" s="28" t="str">
        <f t="shared" si="0"/>
        <v>N/A</v>
      </c>
    </row>
    <row r="13" spans="1:34" ht="75" customHeight="1" thickBot="1">
      <c r="A13" s="25"/>
      <c r="B13" s="29" t="s">
        <v>45</v>
      </c>
      <c r="C13" s="65" t="s">
        <v>45</v>
      </c>
      <c r="D13" s="65"/>
      <c r="E13" s="65"/>
      <c r="F13" s="65"/>
      <c r="G13" s="65"/>
      <c r="H13" s="65"/>
      <c r="I13" s="65" t="s">
        <v>471</v>
      </c>
      <c r="J13" s="65"/>
      <c r="K13" s="65"/>
      <c r="L13" s="65" t="s">
        <v>472</v>
      </c>
      <c r="M13" s="65"/>
      <c r="N13" s="65"/>
      <c r="O13" s="65"/>
      <c r="P13" s="30" t="s">
        <v>60</v>
      </c>
      <c r="Q13" s="30" t="s">
        <v>43</v>
      </c>
      <c r="R13" s="30">
        <v>80.09</v>
      </c>
      <c r="S13" s="30" t="s">
        <v>44</v>
      </c>
      <c r="T13" s="30" t="s">
        <v>44</v>
      </c>
      <c r="U13" s="31" t="str">
        <f t="shared" si="0"/>
        <v>N/A</v>
      </c>
    </row>
    <row r="14" spans="1:34" ht="75" customHeight="1" thickTop="1">
      <c r="A14" s="25"/>
      <c r="B14" s="26" t="s">
        <v>63</v>
      </c>
      <c r="C14" s="73" t="s">
        <v>473</v>
      </c>
      <c r="D14" s="73"/>
      <c r="E14" s="73"/>
      <c r="F14" s="73"/>
      <c r="G14" s="73"/>
      <c r="H14" s="73"/>
      <c r="I14" s="73" t="s">
        <v>474</v>
      </c>
      <c r="J14" s="73"/>
      <c r="K14" s="73"/>
      <c r="L14" s="73" t="s">
        <v>475</v>
      </c>
      <c r="M14" s="73"/>
      <c r="N14" s="73"/>
      <c r="O14" s="73"/>
      <c r="P14" s="27" t="s">
        <v>60</v>
      </c>
      <c r="Q14" s="27" t="s">
        <v>465</v>
      </c>
      <c r="R14" s="27">
        <v>80</v>
      </c>
      <c r="S14" s="27" t="s">
        <v>44</v>
      </c>
      <c r="T14" s="27" t="s">
        <v>44</v>
      </c>
      <c r="U14" s="28" t="str">
        <f t="shared" si="0"/>
        <v>N/A</v>
      </c>
    </row>
    <row r="15" spans="1:34" ht="75" customHeight="1" thickBot="1">
      <c r="A15" s="25"/>
      <c r="B15" s="29" t="s">
        <v>45</v>
      </c>
      <c r="C15" s="65" t="s">
        <v>45</v>
      </c>
      <c r="D15" s="65"/>
      <c r="E15" s="65"/>
      <c r="F15" s="65"/>
      <c r="G15" s="65"/>
      <c r="H15" s="65"/>
      <c r="I15" s="65" t="s">
        <v>476</v>
      </c>
      <c r="J15" s="65"/>
      <c r="K15" s="65"/>
      <c r="L15" s="65" t="s">
        <v>477</v>
      </c>
      <c r="M15" s="65"/>
      <c r="N15" s="65"/>
      <c r="O15" s="65"/>
      <c r="P15" s="30" t="s">
        <v>60</v>
      </c>
      <c r="Q15" s="30" t="s">
        <v>43</v>
      </c>
      <c r="R15" s="30">
        <v>80</v>
      </c>
      <c r="S15" s="30" t="s">
        <v>44</v>
      </c>
      <c r="T15" s="30" t="s">
        <v>44</v>
      </c>
      <c r="U15" s="31" t="str">
        <f t="shared" si="0"/>
        <v>N/A</v>
      </c>
    </row>
    <row r="16" spans="1:34" ht="75" customHeight="1" thickTop="1">
      <c r="A16" s="25"/>
      <c r="B16" s="26" t="s">
        <v>79</v>
      </c>
      <c r="C16" s="73" t="s">
        <v>478</v>
      </c>
      <c r="D16" s="73"/>
      <c r="E16" s="73"/>
      <c r="F16" s="73"/>
      <c r="G16" s="73"/>
      <c r="H16" s="73"/>
      <c r="I16" s="73" t="s">
        <v>479</v>
      </c>
      <c r="J16" s="73"/>
      <c r="K16" s="73"/>
      <c r="L16" s="73" t="s">
        <v>480</v>
      </c>
      <c r="M16" s="73"/>
      <c r="N16" s="73"/>
      <c r="O16" s="73"/>
      <c r="P16" s="27" t="s">
        <v>60</v>
      </c>
      <c r="Q16" s="27" t="s">
        <v>481</v>
      </c>
      <c r="R16" s="27">
        <v>80</v>
      </c>
      <c r="S16" s="27" t="s">
        <v>44</v>
      </c>
      <c r="T16" s="27" t="s">
        <v>44</v>
      </c>
      <c r="U16" s="28" t="str">
        <f t="shared" si="0"/>
        <v>N/A</v>
      </c>
    </row>
    <row r="17" spans="1:22" ht="75" customHeight="1">
      <c r="A17" s="25"/>
      <c r="B17" s="29" t="s">
        <v>45</v>
      </c>
      <c r="C17" s="65" t="s">
        <v>45</v>
      </c>
      <c r="D17" s="65"/>
      <c r="E17" s="65"/>
      <c r="F17" s="65"/>
      <c r="G17" s="65"/>
      <c r="H17" s="65"/>
      <c r="I17" s="65" t="s">
        <v>482</v>
      </c>
      <c r="J17" s="65"/>
      <c r="K17" s="65"/>
      <c r="L17" s="65" t="s">
        <v>483</v>
      </c>
      <c r="M17" s="65"/>
      <c r="N17" s="65"/>
      <c r="O17" s="65"/>
      <c r="P17" s="30" t="s">
        <v>60</v>
      </c>
      <c r="Q17" s="30" t="s">
        <v>465</v>
      </c>
      <c r="R17" s="30">
        <v>73.77</v>
      </c>
      <c r="S17" s="30" t="s">
        <v>44</v>
      </c>
      <c r="T17" s="30" t="s">
        <v>44</v>
      </c>
      <c r="U17" s="31" t="str">
        <f t="shared" si="0"/>
        <v>N/A</v>
      </c>
    </row>
    <row r="18" spans="1:22" ht="75" customHeight="1">
      <c r="A18" s="25"/>
      <c r="B18" s="29" t="s">
        <v>45</v>
      </c>
      <c r="C18" s="65" t="s">
        <v>484</v>
      </c>
      <c r="D18" s="65"/>
      <c r="E18" s="65"/>
      <c r="F18" s="65"/>
      <c r="G18" s="65"/>
      <c r="H18" s="65"/>
      <c r="I18" s="65" t="s">
        <v>485</v>
      </c>
      <c r="J18" s="65"/>
      <c r="K18" s="65"/>
      <c r="L18" s="65" t="s">
        <v>486</v>
      </c>
      <c r="M18" s="65"/>
      <c r="N18" s="65"/>
      <c r="O18" s="65"/>
      <c r="P18" s="30" t="s">
        <v>60</v>
      </c>
      <c r="Q18" s="30" t="s">
        <v>203</v>
      </c>
      <c r="R18" s="30">
        <v>66.66</v>
      </c>
      <c r="S18" s="30">
        <v>33.33</v>
      </c>
      <c r="T18" s="30">
        <v>33.33</v>
      </c>
      <c r="U18" s="31">
        <f t="shared" si="0"/>
        <v>100</v>
      </c>
    </row>
    <row r="19" spans="1:22" ht="75" customHeight="1" thickBot="1">
      <c r="A19" s="25"/>
      <c r="B19" s="29" t="s">
        <v>45</v>
      </c>
      <c r="C19" s="65" t="s">
        <v>45</v>
      </c>
      <c r="D19" s="65"/>
      <c r="E19" s="65"/>
      <c r="F19" s="65"/>
      <c r="G19" s="65"/>
      <c r="H19" s="65"/>
      <c r="I19" s="65" t="s">
        <v>487</v>
      </c>
      <c r="J19" s="65"/>
      <c r="K19" s="65"/>
      <c r="L19" s="65" t="s">
        <v>488</v>
      </c>
      <c r="M19" s="65"/>
      <c r="N19" s="65"/>
      <c r="O19" s="65"/>
      <c r="P19" s="30" t="s">
        <v>60</v>
      </c>
      <c r="Q19" s="30" t="s">
        <v>413</v>
      </c>
      <c r="R19" s="30">
        <v>75</v>
      </c>
      <c r="S19" s="30">
        <v>20</v>
      </c>
      <c r="T19" s="30">
        <v>3.7</v>
      </c>
      <c r="U19" s="31">
        <f t="shared" si="0"/>
        <v>18.5</v>
      </c>
    </row>
    <row r="20" spans="1:22" ht="22.5" customHeight="1" thickTop="1" thickBot="1">
      <c r="B20" s="8" t="s">
        <v>90</v>
      </c>
      <c r="C20" s="9"/>
      <c r="D20" s="9"/>
      <c r="E20" s="9"/>
      <c r="F20" s="9"/>
      <c r="G20" s="9"/>
      <c r="H20" s="10"/>
      <c r="I20" s="10"/>
      <c r="J20" s="10"/>
      <c r="K20" s="10"/>
      <c r="L20" s="10"/>
      <c r="M20" s="10"/>
      <c r="N20" s="10"/>
      <c r="O20" s="10"/>
      <c r="P20" s="10"/>
      <c r="Q20" s="10"/>
      <c r="R20" s="10"/>
      <c r="S20" s="10"/>
      <c r="T20" s="10"/>
      <c r="U20" s="11"/>
      <c r="V20" s="33"/>
    </row>
    <row r="21" spans="1:22" ht="26.25" customHeight="1" thickTop="1">
      <c r="B21" s="34"/>
      <c r="C21" s="35"/>
      <c r="D21" s="35"/>
      <c r="E21" s="35"/>
      <c r="F21" s="35"/>
      <c r="G21" s="35"/>
      <c r="H21" s="36"/>
      <c r="I21" s="36"/>
      <c r="J21" s="36"/>
      <c r="K21" s="36"/>
      <c r="L21" s="36"/>
      <c r="M21" s="36"/>
      <c r="N21" s="36"/>
      <c r="O21" s="36"/>
      <c r="P21" s="37"/>
      <c r="Q21" s="38"/>
      <c r="R21" s="39" t="s">
        <v>91</v>
      </c>
      <c r="S21" s="22" t="s">
        <v>92</v>
      </c>
      <c r="T21" s="39" t="s">
        <v>93</v>
      </c>
      <c r="U21" s="22" t="s">
        <v>94</v>
      </c>
    </row>
    <row r="22" spans="1:22" ht="26.25" customHeight="1" thickBot="1">
      <c r="B22" s="40"/>
      <c r="C22" s="41"/>
      <c r="D22" s="41"/>
      <c r="E22" s="41"/>
      <c r="F22" s="41"/>
      <c r="G22" s="41"/>
      <c r="H22" s="42"/>
      <c r="I22" s="42"/>
      <c r="J22" s="42"/>
      <c r="K22" s="42"/>
      <c r="L22" s="42"/>
      <c r="M22" s="42"/>
      <c r="N22" s="42"/>
      <c r="O22" s="42"/>
      <c r="P22" s="43"/>
      <c r="Q22" s="44"/>
      <c r="R22" s="45" t="s">
        <v>95</v>
      </c>
      <c r="S22" s="44" t="s">
        <v>95</v>
      </c>
      <c r="T22" s="44" t="s">
        <v>95</v>
      </c>
      <c r="U22" s="44" t="s">
        <v>96</v>
      </c>
    </row>
    <row r="23" spans="1:22" ht="13.5" customHeight="1" thickBot="1">
      <c r="B23" s="66" t="s">
        <v>97</v>
      </c>
      <c r="C23" s="67"/>
      <c r="D23" s="67"/>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c r="B24" s="68" t="s">
        <v>98</v>
      </c>
      <c r="C24" s="69"/>
      <c r="D24" s="69"/>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c r="B25" s="8" t="s">
        <v>99</v>
      </c>
      <c r="C25" s="9"/>
      <c r="D25" s="9"/>
      <c r="E25" s="9"/>
      <c r="F25" s="9"/>
      <c r="G25" s="9"/>
      <c r="H25" s="10"/>
      <c r="I25" s="10"/>
      <c r="J25" s="10"/>
      <c r="K25" s="10"/>
      <c r="L25" s="10"/>
      <c r="M25" s="10"/>
      <c r="N25" s="10"/>
      <c r="O25" s="10"/>
      <c r="P25" s="10"/>
      <c r="Q25" s="10"/>
      <c r="R25" s="10"/>
      <c r="S25" s="10"/>
      <c r="T25" s="10"/>
      <c r="U25" s="11"/>
    </row>
    <row r="26" spans="1:22" ht="44.25" customHeight="1" thickTop="1">
      <c r="B26" s="70" t="s">
        <v>100</v>
      </c>
      <c r="C26" s="71"/>
      <c r="D26" s="71"/>
      <c r="E26" s="71"/>
      <c r="F26" s="71"/>
      <c r="G26" s="71"/>
      <c r="H26" s="71"/>
      <c r="I26" s="71"/>
      <c r="J26" s="71"/>
      <c r="K26" s="71"/>
      <c r="L26" s="71"/>
      <c r="M26" s="71"/>
      <c r="N26" s="71"/>
      <c r="O26" s="71"/>
      <c r="P26" s="71"/>
      <c r="Q26" s="71"/>
      <c r="R26" s="71"/>
      <c r="S26" s="71"/>
      <c r="T26" s="71"/>
      <c r="U26" s="72"/>
    </row>
    <row r="27" spans="1:22" ht="34.5" customHeight="1">
      <c r="B27" s="59" t="s">
        <v>489</v>
      </c>
      <c r="C27" s="60"/>
      <c r="D27" s="60"/>
      <c r="E27" s="60"/>
      <c r="F27" s="60"/>
      <c r="G27" s="60"/>
      <c r="H27" s="60"/>
      <c r="I27" s="60"/>
      <c r="J27" s="60"/>
      <c r="K27" s="60"/>
      <c r="L27" s="60"/>
      <c r="M27" s="60"/>
      <c r="N27" s="60"/>
      <c r="O27" s="60"/>
      <c r="P27" s="60"/>
      <c r="Q27" s="60"/>
      <c r="R27" s="60"/>
      <c r="S27" s="60"/>
      <c r="T27" s="60"/>
      <c r="U27" s="61"/>
    </row>
    <row r="28" spans="1:22" ht="34.5" customHeight="1">
      <c r="B28" s="59" t="s">
        <v>490</v>
      </c>
      <c r="C28" s="60"/>
      <c r="D28" s="60"/>
      <c r="E28" s="60"/>
      <c r="F28" s="60"/>
      <c r="G28" s="60"/>
      <c r="H28" s="60"/>
      <c r="I28" s="60"/>
      <c r="J28" s="60"/>
      <c r="K28" s="60"/>
      <c r="L28" s="60"/>
      <c r="M28" s="60"/>
      <c r="N28" s="60"/>
      <c r="O28" s="60"/>
      <c r="P28" s="60"/>
      <c r="Q28" s="60"/>
      <c r="R28" s="60"/>
      <c r="S28" s="60"/>
      <c r="T28" s="60"/>
      <c r="U28" s="61"/>
    </row>
    <row r="29" spans="1:22" ht="34.5" customHeight="1">
      <c r="B29" s="59" t="s">
        <v>491</v>
      </c>
      <c r="C29" s="60"/>
      <c r="D29" s="60"/>
      <c r="E29" s="60"/>
      <c r="F29" s="60"/>
      <c r="G29" s="60"/>
      <c r="H29" s="60"/>
      <c r="I29" s="60"/>
      <c r="J29" s="60"/>
      <c r="K29" s="60"/>
      <c r="L29" s="60"/>
      <c r="M29" s="60"/>
      <c r="N29" s="60"/>
      <c r="O29" s="60"/>
      <c r="P29" s="60"/>
      <c r="Q29" s="60"/>
      <c r="R29" s="60"/>
      <c r="S29" s="60"/>
      <c r="T29" s="60"/>
      <c r="U29" s="61"/>
    </row>
    <row r="30" spans="1:22" ht="34.5" customHeight="1">
      <c r="B30" s="59" t="s">
        <v>492</v>
      </c>
      <c r="C30" s="60"/>
      <c r="D30" s="60"/>
      <c r="E30" s="60"/>
      <c r="F30" s="60"/>
      <c r="G30" s="60"/>
      <c r="H30" s="60"/>
      <c r="I30" s="60"/>
      <c r="J30" s="60"/>
      <c r="K30" s="60"/>
      <c r="L30" s="60"/>
      <c r="M30" s="60"/>
      <c r="N30" s="60"/>
      <c r="O30" s="60"/>
      <c r="P30" s="60"/>
      <c r="Q30" s="60"/>
      <c r="R30" s="60"/>
      <c r="S30" s="60"/>
      <c r="T30" s="60"/>
      <c r="U30" s="61"/>
    </row>
    <row r="31" spans="1:22" ht="34.5" customHeight="1">
      <c r="B31" s="59" t="s">
        <v>493</v>
      </c>
      <c r="C31" s="60"/>
      <c r="D31" s="60"/>
      <c r="E31" s="60"/>
      <c r="F31" s="60"/>
      <c r="G31" s="60"/>
      <c r="H31" s="60"/>
      <c r="I31" s="60"/>
      <c r="J31" s="60"/>
      <c r="K31" s="60"/>
      <c r="L31" s="60"/>
      <c r="M31" s="60"/>
      <c r="N31" s="60"/>
      <c r="O31" s="60"/>
      <c r="P31" s="60"/>
      <c r="Q31" s="60"/>
      <c r="R31" s="60"/>
      <c r="S31" s="60"/>
      <c r="T31" s="60"/>
      <c r="U31" s="61"/>
    </row>
    <row r="32" spans="1:22" ht="34.5" customHeight="1">
      <c r="B32" s="59" t="s">
        <v>494</v>
      </c>
      <c r="C32" s="60"/>
      <c r="D32" s="60"/>
      <c r="E32" s="60"/>
      <c r="F32" s="60"/>
      <c r="G32" s="60"/>
      <c r="H32" s="60"/>
      <c r="I32" s="60"/>
      <c r="J32" s="60"/>
      <c r="K32" s="60"/>
      <c r="L32" s="60"/>
      <c r="M32" s="60"/>
      <c r="N32" s="60"/>
      <c r="O32" s="60"/>
      <c r="P32" s="60"/>
      <c r="Q32" s="60"/>
      <c r="R32" s="60"/>
      <c r="S32" s="60"/>
      <c r="T32" s="60"/>
      <c r="U32" s="61"/>
    </row>
    <row r="33" spans="2:21" ht="34.5" customHeight="1">
      <c r="B33" s="59" t="s">
        <v>495</v>
      </c>
      <c r="C33" s="60"/>
      <c r="D33" s="60"/>
      <c r="E33" s="60"/>
      <c r="F33" s="60"/>
      <c r="G33" s="60"/>
      <c r="H33" s="60"/>
      <c r="I33" s="60"/>
      <c r="J33" s="60"/>
      <c r="K33" s="60"/>
      <c r="L33" s="60"/>
      <c r="M33" s="60"/>
      <c r="N33" s="60"/>
      <c r="O33" s="60"/>
      <c r="P33" s="60"/>
      <c r="Q33" s="60"/>
      <c r="R33" s="60"/>
      <c r="S33" s="60"/>
      <c r="T33" s="60"/>
      <c r="U33" s="61"/>
    </row>
    <row r="34" spans="2:21" ht="24.75" customHeight="1">
      <c r="B34" s="59" t="s">
        <v>496</v>
      </c>
      <c r="C34" s="60"/>
      <c r="D34" s="60"/>
      <c r="E34" s="60"/>
      <c r="F34" s="60"/>
      <c r="G34" s="60"/>
      <c r="H34" s="60"/>
      <c r="I34" s="60"/>
      <c r="J34" s="60"/>
      <c r="K34" s="60"/>
      <c r="L34" s="60"/>
      <c r="M34" s="60"/>
      <c r="N34" s="60"/>
      <c r="O34" s="60"/>
      <c r="P34" s="60"/>
      <c r="Q34" s="60"/>
      <c r="R34" s="60"/>
      <c r="S34" s="60"/>
      <c r="T34" s="60"/>
      <c r="U34" s="61"/>
    </row>
    <row r="35" spans="2:21" ht="33" customHeight="1" thickBot="1">
      <c r="B35" s="62" t="s">
        <v>497</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98" t="s">
        <v>498</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7</v>
      </c>
      <c r="D4" s="99" t="s">
        <v>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23</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39</v>
      </c>
      <c r="D11" s="73"/>
      <c r="E11" s="73"/>
      <c r="F11" s="73"/>
      <c r="G11" s="73"/>
      <c r="H11" s="73"/>
      <c r="I11" s="73" t="s">
        <v>40</v>
      </c>
      <c r="J11" s="73"/>
      <c r="K11" s="73"/>
      <c r="L11" s="73" t="s">
        <v>41</v>
      </c>
      <c r="M11" s="73"/>
      <c r="N11" s="73"/>
      <c r="O11" s="73"/>
      <c r="P11" s="27" t="s">
        <v>42</v>
      </c>
      <c r="Q11" s="27" t="s">
        <v>43</v>
      </c>
      <c r="R11" s="27">
        <v>4.3</v>
      </c>
      <c r="S11" s="27" t="s">
        <v>44</v>
      </c>
      <c r="T11" s="27" t="s">
        <v>44</v>
      </c>
      <c r="U11" s="28" t="str">
        <f>IF(ISERR((S11-T11)*100/S11+100),"N/A",(S11-T11)*100/S11+100)</f>
        <v>N/A</v>
      </c>
    </row>
    <row r="12" spans="1:34" ht="75" customHeight="1">
      <c r="A12" s="25"/>
      <c r="B12" s="29" t="s">
        <v>45</v>
      </c>
      <c r="C12" s="65" t="s">
        <v>45</v>
      </c>
      <c r="D12" s="65"/>
      <c r="E12" s="65"/>
      <c r="F12" s="65"/>
      <c r="G12" s="65"/>
      <c r="H12" s="65"/>
      <c r="I12" s="65" t="s">
        <v>46</v>
      </c>
      <c r="J12" s="65"/>
      <c r="K12" s="65"/>
      <c r="L12" s="65" t="s">
        <v>47</v>
      </c>
      <c r="M12" s="65"/>
      <c r="N12" s="65"/>
      <c r="O12" s="65"/>
      <c r="P12" s="30" t="s">
        <v>42</v>
      </c>
      <c r="Q12" s="30" t="s">
        <v>43</v>
      </c>
      <c r="R12" s="30">
        <v>0.84</v>
      </c>
      <c r="S12" s="30" t="s">
        <v>44</v>
      </c>
      <c r="T12" s="30" t="s">
        <v>44</v>
      </c>
      <c r="U12" s="31" t="str">
        <f>IF(ISERR((S12-T12)*100/S12+100),"N/A",(S12-T12)*100/S12+100)</f>
        <v>N/A</v>
      </c>
    </row>
    <row r="13" spans="1:34" ht="75" customHeight="1">
      <c r="A13" s="25"/>
      <c r="B13" s="29" t="s">
        <v>45</v>
      </c>
      <c r="C13" s="65" t="s">
        <v>45</v>
      </c>
      <c r="D13" s="65"/>
      <c r="E13" s="65"/>
      <c r="F13" s="65"/>
      <c r="G13" s="65"/>
      <c r="H13" s="65"/>
      <c r="I13" s="65" t="s">
        <v>48</v>
      </c>
      <c r="J13" s="65"/>
      <c r="K13" s="65"/>
      <c r="L13" s="65" t="s">
        <v>49</v>
      </c>
      <c r="M13" s="65"/>
      <c r="N13" s="65"/>
      <c r="O13" s="65"/>
      <c r="P13" s="30" t="s">
        <v>42</v>
      </c>
      <c r="Q13" s="30" t="s">
        <v>43</v>
      </c>
      <c r="R13" s="30">
        <v>8.4</v>
      </c>
      <c r="S13" s="30" t="s">
        <v>44</v>
      </c>
      <c r="T13" s="30" t="s">
        <v>44</v>
      </c>
      <c r="U13" s="31" t="str">
        <f>IF(ISERR((S13-T13)*100/S13+100),"N/A",(S13-T13)*100/S13+100)</f>
        <v>N/A</v>
      </c>
    </row>
    <row r="14" spans="1:34" ht="75" customHeight="1" thickBot="1">
      <c r="A14" s="25"/>
      <c r="B14" s="29" t="s">
        <v>45</v>
      </c>
      <c r="C14" s="65" t="s">
        <v>45</v>
      </c>
      <c r="D14" s="65"/>
      <c r="E14" s="65"/>
      <c r="F14" s="65"/>
      <c r="G14" s="65"/>
      <c r="H14" s="65"/>
      <c r="I14" s="65" t="s">
        <v>50</v>
      </c>
      <c r="J14" s="65"/>
      <c r="K14" s="65"/>
      <c r="L14" s="65" t="s">
        <v>51</v>
      </c>
      <c r="M14" s="65"/>
      <c r="N14" s="65"/>
      <c r="O14" s="65"/>
      <c r="P14" s="30" t="s">
        <v>52</v>
      </c>
      <c r="Q14" s="30" t="s">
        <v>43</v>
      </c>
      <c r="R14" s="32">
        <v>79.3</v>
      </c>
      <c r="S14" s="32" t="s">
        <v>44</v>
      </c>
      <c r="T14" s="32" t="s">
        <v>44</v>
      </c>
      <c r="U14" s="31" t="str">
        <f>IF(ISERR(T14/S14*100),"N/A",T14/S14*100)</f>
        <v>N/A</v>
      </c>
    </row>
    <row r="15" spans="1:34" ht="75" customHeight="1" thickTop="1">
      <c r="A15" s="25"/>
      <c r="B15" s="26" t="s">
        <v>53</v>
      </c>
      <c r="C15" s="73" t="s">
        <v>54</v>
      </c>
      <c r="D15" s="73"/>
      <c r="E15" s="73"/>
      <c r="F15" s="73"/>
      <c r="G15" s="73"/>
      <c r="H15" s="73"/>
      <c r="I15" s="73" t="s">
        <v>55</v>
      </c>
      <c r="J15" s="73"/>
      <c r="K15" s="73"/>
      <c r="L15" s="73" t="s">
        <v>56</v>
      </c>
      <c r="M15" s="73"/>
      <c r="N15" s="73"/>
      <c r="O15" s="73"/>
      <c r="P15" s="27" t="s">
        <v>57</v>
      </c>
      <c r="Q15" s="27" t="s">
        <v>43</v>
      </c>
      <c r="R15" s="27">
        <v>10</v>
      </c>
      <c r="S15" s="27" t="s">
        <v>44</v>
      </c>
      <c r="T15" s="27" t="s">
        <v>44</v>
      </c>
      <c r="U15" s="28" t="str">
        <f>IF(ISERR((S15-T15)*100/S15+100),"N/A",(S15-T15)*100/S15+100)</f>
        <v>N/A</v>
      </c>
    </row>
    <row r="16" spans="1:34" ht="75" customHeight="1">
      <c r="A16" s="25"/>
      <c r="B16" s="29" t="s">
        <v>45</v>
      </c>
      <c r="C16" s="65" t="s">
        <v>45</v>
      </c>
      <c r="D16" s="65"/>
      <c r="E16" s="65"/>
      <c r="F16" s="65"/>
      <c r="G16" s="65"/>
      <c r="H16" s="65"/>
      <c r="I16" s="65" t="s">
        <v>58</v>
      </c>
      <c r="J16" s="65"/>
      <c r="K16" s="65"/>
      <c r="L16" s="65" t="s">
        <v>59</v>
      </c>
      <c r="M16" s="65"/>
      <c r="N16" s="65"/>
      <c r="O16" s="65"/>
      <c r="P16" s="30" t="s">
        <v>60</v>
      </c>
      <c r="Q16" s="30" t="s">
        <v>43</v>
      </c>
      <c r="R16" s="30">
        <v>63.5</v>
      </c>
      <c r="S16" s="30" t="s">
        <v>44</v>
      </c>
      <c r="T16" s="30" t="s">
        <v>44</v>
      </c>
      <c r="U16" s="31" t="str">
        <f>IF(ISERR(T16/S16*100),"N/A",T16/S16*100)</f>
        <v>N/A</v>
      </c>
    </row>
    <row r="17" spans="1:22" ht="75" customHeight="1" thickBot="1">
      <c r="A17" s="25"/>
      <c r="B17" s="29" t="s">
        <v>45</v>
      </c>
      <c r="C17" s="65" t="s">
        <v>45</v>
      </c>
      <c r="D17" s="65"/>
      <c r="E17" s="65"/>
      <c r="F17" s="65"/>
      <c r="G17" s="65"/>
      <c r="H17" s="65"/>
      <c r="I17" s="65" t="s">
        <v>61</v>
      </c>
      <c r="J17" s="65"/>
      <c r="K17" s="65"/>
      <c r="L17" s="65" t="s">
        <v>62</v>
      </c>
      <c r="M17" s="65"/>
      <c r="N17" s="65"/>
      <c r="O17" s="65"/>
      <c r="P17" s="30" t="s">
        <v>60</v>
      </c>
      <c r="Q17" s="30" t="s">
        <v>43</v>
      </c>
      <c r="R17" s="30">
        <v>12.9</v>
      </c>
      <c r="S17" s="30" t="s">
        <v>44</v>
      </c>
      <c r="T17" s="30" t="s">
        <v>44</v>
      </c>
      <c r="U17" s="31" t="str">
        <f>IF(ISERR((S17-T17)*100/S17+100),"N/A",(S17-T17)*100/S17+100)</f>
        <v>N/A</v>
      </c>
    </row>
    <row r="18" spans="1:22" ht="75" customHeight="1" thickTop="1">
      <c r="A18" s="25"/>
      <c r="B18" s="26" t="s">
        <v>63</v>
      </c>
      <c r="C18" s="73" t="s">
        <v>64</v>
      </c>
      <c r="D18" s="73"/>
      <c r="E18" s="73"/>
      <c r="F18" s="73"/>
      <c r="G18" s="73"/>
      <c r="H18" s="73"/>
      <c r="I18" s="73" t="s">
        <v>65</v>
      </c>
      <c r="J18" s="73"/>
      <c r="K18" s="73"/>
      <c r="L18" s="73" t="s">
        <v>66</v>
      </c>
      <c r="M18" s="73"/>
      <c r="N18" s="73"/>
      <c r="O18" s="73"/>
      <c r="P18" s="27" t="s">
        <v>60</v>
      </c>
      <c r="Q18" s="27" t="s">
        <v>67</v>
      </c>
      <c r="R18" s="27">
        <v>28</v>
      </c>
      <c r="S18" s="27">
        <v>14</v>
      </c>
      <c r="T18" s="27">
        <v>6.91</v>
      </c>
      <c r="U18" s="28">
        <f t="shared" ref="U18:U26" si="0">IF(ISERR(T18/S18*100),"N/A",T18/S18*100)</f>
        <v>49.357142857142861</v>
      </c>
    </row>
    <row r="19" spans="1:22" ht="75" customHeight="1">
      <c r="A19" s="25"/>
      <c r="B19" s="29" t="s">
        <v>45</v>
      </c>
      <c r="C19" s="65" t="s">
        <v>45</v>
      </c>
      <c r="D19" s="65"/>
      <c r="E19" s="65"/>
      <c r="F19" s="65"/>
      <c r="G19" s="65"/>
      <c r="H19" s="65"/>
      <c r="I19" s="65" t="s">
        <v>68</v>
      </c>
      <c r="J19" s="65"/>
      <c r="K19" s="65"/>
      <c r="L19" s="65" t="s">
        <v>69</v>
      </c>
      <c r="M19" s="65"/>
      <c r="N19" s="65"/>
      <c r="O19" s="65"/>
      <c r="P19" s="30" t="s">
        <v>60</v>
      </c>
      <c r="Q19" s="30" t="s">
        <v>67</v>
      </c>
      <c r="R19" s="30">
        <v>95</v>
      </c>
      <c r="S19" s="30">
        <v>95</v>
      </c>
      <c r="T19" s="30">
        <v>77.66</v>
      </c>
      <c r="U19" s="31">
        <f t="shared" si="0"/>
        <v>81.747368421052627</v>
      </c>
    </row>
    <row r="20" spans="1:22" ht="75" customHeight="1">
      <c r="A20" s="25"/>
      <c r="B20" s="29" t="s">
        <v>45</v>
      </c>
      <c r="C20" s="65" t="s">
        <v>45</v>
      </c>
      <c r="D20" s="65"/>
      <c r="E20" s="65"/>
      <c r="F20" s="65"/>
      <c r="G20" s="65"/>
      <c r="H20" s="65"/>
      <c r="I20" s="65" t="s">
        <v>70</v>
      </c>
      <c r="J20" s="65"/>
      <c r="K20" s="65"/>
      <c r="L20" s="65" t="s">
        <v>71</v>
      </c>
      <c r="M20" s="65"/>
      <c r="N20" s="65"/>
      <c r="O20" s="65"/>
      <c r="P20" s="30" t="s">
        <v>60</v>
      </c>
      <c r="Q20" s="30" t="s">
        <v>67</v>
      </c>
      <c r="R20" s="30">
        <v>27</v>
      </c>
      <c r="S20" s="30">
        <v>13.5</v>
      </c>
      <c r="T20" s="30">
        <v>6.24</v>
      </c>
      <c r="U20" s="31">
        <f t="shared" si="0"/>
        <v>46.222222222222229</v>
      </c>
    </row>
    <row r="21" spans="1:22" ht="75" customHeight="1">
      <c r="A21" s="25"/>
      <c r="B21" s="29" t="s">
        <v>45</v>
      </c>
      <c r="C21" s="65" t="s">
        <v>45</v>
      </c>
      <c r="D21" s="65"/>
      <c r="E21" s="65"/>
      <c r="F21" s="65"/>
      <c r="G21" s="65"/>
      <c r="H21" s="65"/>
      <c r="I21" s="65" t="s">
        <v>72</v>
      </c>
      <c r="J21" s="65"/>
      <c r="K21" s="65"/>
      <c r="L21" s="65" t="s">
        <v>73</v>
      </c>
      <c r="M21" s="65"/>
      <c r="N21" s="65"/>
      <c r="O21" s="65"/>
      <c r="P21" s="30" t="s">
        <v>60</v>
      </c>
      <c r="Q21" s="30" t="s">
        <v>67</v>
      </c>
      <c r="R21" s="30">
        <v>66</v>
      </c>
      <c r="S21" s="30">
        <v>33</v>
      </c>
      <c r="T21" s="30">
        <v>30.08</v>
      </c>
      <c r="U21" s="31">
        <f t="shared" si="0"/>
        <v>91.151515151515156</v>
      </c>
    </row>
    <row r="22" spans="1:22" ht="75" customHeight="1">
      <c r="A22" s="25"/>
      <c r="B22" s="29" t="s">
        <v>45</v>
      </c>
      <c r="C22" s="65" t="s">
        <v>45</v>
      </c>
      <c r="D22" s="65"/>
      <c r="E22" s="65"/>
      <c r="F22" s="65"/>
      <c r="G22" s="65"/>
      <c r="H22" s="65"/>
      <c r="I22" s="65" t="s">
        <v>74</v>
      </c>
      <c r="J22" s="65"/>
      <c r="K22" s="65"/>
      <c r="L22" s="65" t="s">
        <v>75</v>
      </c>
      <c r="M22" s="65"/>
      <c r="N22" s="65"/>
      <c r="O22" s="65"/>
      <c r="P22" s="30" t="s">
        <v>60</v>
      </c>
      <c r="Q22" s="30" t="s">
        <v>67</v>
      </c>
      <c r="R22" s="30">
        <v>19.5</v>
      </c>
      <c r="S22" s="30">
        <v>9.8000000000000007</v>
      </c>
      <c r="T22" s="30">
        <v>4.4000000000000004</v>
      </c>
      <c r="U22" s="31">
        <f t="shared" si="0"/>
        <v>44.897959183673471</v>
      </c>
    </row>
    <row r="23" spans="1:22" ht="75" customHeight="1" thickBot="1">
      <c r="A23" s="25"/>
      <c r="B23" s="29" t="s">
        <v>45</v>
      </c>
      <c r="C23" s="65" t="s">
        <v>76</v>
      </c>
      <c r="D23" s="65"/>
      <c r="E23" s="65"/>
      <c r="F23" s="65"/>
      <c r="G23" s="65"/>
      <c r="H23" s="65"/>
      <c r="I23" s="65" t="s">
        <v>77</v>
      </c>
      <c r="J23" s="65"/>
      <c r="K23" s="65"/>
      <c r="L23" s="65" t="s">
        <v>78</v>
      </c>
      <c r="M23" s="65"/>
      <c r="N23" s="65"/>
      <c r="O23" s="65"/>
      <c r="P23" s="30" t="s">
        <v>60</v>
      </c>
      <c r="Q23" s="30" t="s">
        <v>67</v>
      </c>
      <c r="R23" s="30">
        <v>90</v>
      </c>
      <c r="S23" s="30">
        <v>90</v>
      </c>
      <c r="T23" s="30">
        <v>39.200000000000003</v>
      </c>
      <c r="U23" s="31">
        <f t="shared" si="0"/>
        <v>43.555555555555557</v>
      </c>
    </row>
    <row r="24" spans="1:22" ht="75" customHeight="1" thickTop="1">
      <c r="A24" s="25"/>
      <c r="B24" s="26" t="s">
        <v>79</v>
      </c>
      <c r="C24" s="73" t="s">
        <v>80</v>
      </c>
      <c r="D24" s="73"/>
      <c r="E24" s="73"/>
      <c r="F24" s="73"/>
      <c r="G24" s="73"/>
      <c r="H24" s="73"/>
      <c r="I24" s="73" t="s">
        <v>81</v>
      </c>
      <c r="J24" s="73"/>
      <c r="K24" s="73"/>
      <c r="L24" s="73" t="s">
        <v>82</v>
      </c>
      <c r="M24" s="73"/>
      <c r="N24" s="73"/>
      <c r="O24" s="73"/>
      <c r="P24" s="27" t="s">
        <v>60</v>
      </c>
      <c r="Q24" s="27" t="s">
        <v>83</v>
      </c>
      <c r="R24" s="27">
        <v>56</v>
      </c>
      <c r="S24" s="27">
        <v>38</v>
      </c>
      <c r="T24" s="27">
        <v>22.73</v>
      </c>
      <c r="U24" s="28">
        <f t="shared" si="0"/>
        <v>59.815789473684212</v>
      </c>
    </row>
    <row r="25" spans="1:22" ht="75" customHeight="1">
      <c r="A25" s="25"/>
      <c r="B25" s="29" t="s">
        <v>45</v>
      </c>
      <c r="C25" s="65" t="s">
        <v>84</v>
      </c>
      <c r="D25" s="65"/>
      <c r="E25" s="65"/>
      <c r="F25" s="65"/>
      <c r="G25" s="65"/>
      <c r="H25" s="65"/>
      <c r="I25" s="65" t="s">
        <v>85</v>
      </c>
      <c r="J25" s="65"/>
      <c r="K25" s="65"/>
      <c r="L25" s="65" t="s">
        <v>86</v>
      </c>
      <c r="M25" s="65"/>
      <c r="N25" s="65"/>
      <c r="O25" s="65"/>
      <c r="P25" s="30" t="s">
        <v>60</v>
      </c>
      <c r="Q25" s="30" t="s">
        <v>83</v>
      </c>
      <c r="R25" s="30">
        <v>90</v>
      </c>
      <c r="S25" s="30">
        <v>90</v>
      </c>
      <c r="T25" s="30">
        <v>86.9</v>
      </c>
      <c r="U25" s="31">
        <f t="shared" si="0"/>
        <v>96.555555555555557</v>
      </c>
    </row>
    <row r="26" spans="1:22" ht="75" customHeight="1" thickBot="1">
      <c r="A26" s="25"/>
      <c r="B26" s="29" t="s">
        <v>45</v>
      </c>
      <c r="C26" s="65" t="s">
        <v>87</v>
      </c>
      <c r="D26" s="65"/>
      <c r="E26" s="65"/>
      <c r="F26" s="65"/>
      <c r="G26" s="65"/>
      <c r="H26" s="65"/>
      <c r="I26" s="65" t="s">
        <v>88</v>
      </c>
      <c r="J26" s="65"/>
      <c r="K26" s="65"/>
      <c r="L26" s="65" t="s">
        <v>89</v>
      </c>
      <c r="M26" s="65"/>
      <c r="N26" s="65"/>
      <c r="O26" s="65"/>
      <c r="P26" s="30" t="s">
        <v>60</v>
      </c>
      <c r="Q26" s="30" t="s">
        <v>83</v>
      </c>
      <c r="R26" s="30">
        <v>90</v>
      </c>
      <c r="S26" s="30">
        <v>90</v>
      </c>
      <c r="T26" s="30">
        <v>58.1</v>
      </c>
      <c r="U26" s="31">
        <f t="shared" si="0"/>
        <v>64.555555555555557</v>
      </c>
    </row>
    <row r="27" spans="1:22" ht="22.5" customHeight="1" thickTop="1" thickBot="1">
      <c r="B27" s="8" t="s">
        <v>90</v>
      </c>
      <c r="C27" s="9"/>
      <c r="D27" s="9"/>
      <c r="E27" s="9"/>
      <c r="F27" s="9"/>
      <c r="G27" s="9"/>
      <c r="H27" s="10"/>
      <c r="I27" s="10"/>
      <c r="J27" s="10"/>
      <c r="K27" s="10"/>
      <c r="L27" s="10"/>
      <c r="M27" s="10"/>
      <c r="N27" s="10"/>
      <c r="O27" s="10"/>
      <c r="P27" s="10"/>
      <c r="Q27" s="10"/>
      <c r="R27" s="10"/>
      <c r="S27" s="10"/>
      <c r="T27" s="10"/>
      <c r="U27" s="11"/>
      <c r="V27" s="33"/>
    </row>
    <row r="28" spans="1:22" ht="26.25" customHeight="1" thickTop="1">
      <c r="B28" s="34"/>
      <c r="C28" s="35"/>
      <c r="D28" s="35"/>
      <c r="E28" s="35"/>
      <c r="F28" s="35"/>
      <c r="G28" s="35"/>
      <c r="H28" s="36"/>
      <c r="I28" s="36"/>
      <c r="J28" s="36"/>
      <c r="K28" s="36"/>
      <c r="L28" s="36"/>
      <c r="M28" s="36"/>
      <c r="N28" s="36"/>
      <c r="O28" s="36"/>
      <c r="P28" s="37"/>
      <c r="Q28" s="38"/>
      <c r="R28" s="39" t="s">
        <v>91</v>
      </c>
      <c r="S28" s="22" t="s">
        <v>92</v>
      </c>
      <c r="T28" s="39" t="s">
        <v>93</v>
      </c>
      <c r="U28" s="22" t="s">
        <v>94</v>
      </c>
    </row>
    <row r="29" spans="1:22" ht="26.25" customHeight="1" thickBot="1">
      <c r="B29" s="40"/>
      <c r="C29" s="41"/>
      <c r="D29" s="41"/>
      <c r="E29" s="41"/>
      <c r="F29" s="41"/>
      <c r="G29" s="41"/>
      <c r="H29" s="42"/>
      <c r="I29" s="42"/>
      <c r="J29" s="42"/>
      <c r="K29" s="42"/>
      <c r="L29" s="42"/>
      <c r="M29" s="42"/>
      <c r="N29" s="42"/>
      <c r="O29" s="42"/>
      <c r="P29" s="43"/>
      <c r="Q29" s="44"/>
      <c r="R29" s="45" t="s">
        <v>95</v>
      </c>
      <c r="S29" s="44" t="s">
        <v>95</v>
      </c>
      <c r="T29" s="44" t="s">
        <v>95</v>
      </c>
      <c r="U29" s="44" t="s">
        <v>96</v>
      </c>
    </row>
    <row r="30" spans="1:22" ht="13.5" customHeight="1" thickBot="1">
      <c r="B30" s="66" t="s">
        <v>97</v>
      </c>
      <c r="C30" s="67"/>
      <c r="D30" s="67"/>
      <c r="E30" s="46"/>
      <c r="F30" s="46"/>
      <c r="G30" s="46"/>
      <c r="H30" s="47"/>
      <c r="I30" s="47"/>
      <c r="J30" s="47"/>
      <c r="K30" s="47"/>
      <c r="L30" s="47"/>
      <c r="M30" s="47"/>
      <c r="N30" s="47"/>
      <c r="O30" s="47"/>
      <c r="P30" s="48"/>
      <c r="Q30" s="48"/>
      <c r="R30" s="49" t="str">
        <f t="shared" ref="R30:T31" si="1">"N/D"</f>
        <v>N/D</v>
      </c>
      <c r="S30" s="49" t="str">
        <f t="shared" si="1"/>
        <v>N/D</v>
      </c>
      <c r="T30" s="49" t="str">
        <f t="shared" si="1"/>
        <v>N/D</v>
      </c>
      <c r="U30" s="50" t="str">
        <f>+IF(ISERR(T30/S30*100),"N/A",T30/S30*100)</f>
        <v>N/A</v>
      </c>
    </row>
    <row r="31" spans="1:22" ht="13.5" customHeight="1" thickBot="1">
      <c r="B31" s="68" t="s">
        <v>98</v>
      </c>
      <c r="C31" s="69"/>
      <c r="D31" s="69"/>
      <c r="E31" s="51"/>
      <c r="F31" s="51"/>
      <c r="G31" s="51"/>
      <c r="H31" s="52"/>
      <c r="I31" s="52"/>
      <c r="J31" s="52"/>
      <c r="K31" s="52"/>
      <c r="L31" s="52"/>
      <c r="M31" s="52"/>
      <c r="N31" s="52"/>
      <c r="O31" s="52"/>
      <c r="P31" s="53"/>
      <c r="Q31" s="53"/>
      <c r="R31" s="49" t="str">
        <f t="shared" si="1"/>
        <v>N/D</v>
      </c>
      <c r="S31" s="49" t="str">
        <f t="shared" si="1"/>
        <v>N/D</v>
      </c>
      <c r="T31" s="49" t="str">
        <f t="shared" si="1"/>
        <v>N/D</v>
      </c>
      <c r="U31" s="50" t="str">
        <f>+IF(ISERR(T31/S31*100),"N/A",T31/S31*100)</f>
        <v>N/A</v>
      </c>
    </row>
    <row r="32" spans="1:22" ht="14.85" customHeight="1" thickTop="1" thickBot="1">
      <c r="B32" s="8" t="s">
        <v>99</v>
      </c>
      <c r="C32" s="9"/>
      <c r="D32" s="9"/>
      <c r="E32" s="9"/>
      <c r="F32" s="9"/>
      <c r="G32" s="9"/>
      <c r="H32" s="10"/>
      <c r="I32" s="10"/>
      <c r="J32" s="10"/>
      <c r="K32" s="10"/>
      <c r="L32" s="10"/>
      <c r="M32" s="10"/>
      <c r="N32" s="10"/>
      <c r="O32" s="10"/>
      <c r="P32" s="10"/>
      <c r="Q32" s="10"/>
      <c r="R32" s="10"/>
      <c r="S32" s="10"/>
      <c r="T32" s="10"/>
      <c r="U32" s="11"/>
    </row>
    <row r="33" spans="2:21" ht="44.25" customHeight="1" thickTop="1">
      <c r="B33" s="70" t="s">
        <v>100</v>
      </c>
      <c r="C33" s="71"/>
      <c r="D33" s="71"/>
      <c r="E33" s="71"/>
      <c r="F33" s="71"/>
      <c r="G33" s="71"/>
      <c r="H33" s="71"/>
      <c r="I33" s="71"/>
      <c r="J33" s="71"/>
      <c r="K33" s="71"/>
      <c r="L33" s="71"/>
      <c r="M33" s="71"/>
      <c r="N33" s="71"/>
      <c r="O33" s="71"/>
      <c r="P33" s="71"/>
      <c r="Q33" s="71"/>
      <c r="R33" s="71"/>
      <c r="S33" s="71"/>
      <c r="T33" s="71"/>
      <c r="U33" s="72"/>
    </row>
    <row r="34" spans="2:21" ht="34.5" customHeight="1">
      <c r="B34" s="59" t="s">
        <v>101</v>
      </c>
      <c r="C34" s="60"/>
      <c r="D34" s="60"/>
      <c r="E34" s="60"/>
      <c r="F34" s="60"/>
      <c r="G34" s="60"/>
      <c r="H34" s="60"/>
      <c r="I34" s="60"/>
      <c r="J34" s="60"/>
      <c r="K34" s="60"/>
      <c r="L34" s="60"/>
      <c r="M34" s="60"/>
      <c r="N34" s="60"/>
      <c r="O34" s="60"/>
      <c r="P34" s="60"/>
      <c r="Q34" s="60"/>
      <c r="R34" s="60"/>
      <c r="S34" s="60"/>
      <c r="T34" s="60"/>
      <c r="U34" s="61"/>
    </row>
    <row r="35" spans="2:21" ht="34.5" customHeight="1">
      <c r="B35" s="59" t="s">
        <v>102</v>
      </c>
      <c r="C35" s="60"/>
      <c r="D35" s="60"/>
      <c r="E35" s="60"/>
      <c r="F35" s="60"/>
      <c r="G35" s="60"/>
      <c r="H35" s="60"/>
      <c r="I35" s="60"/>
      <c r="J35" s="60"/>
      <c r="K35" s="60"/>
      <c r="L35" s="60"/>
      <c r="M35" s="60"/>
      <c r="N35" s="60"/>
      <c r="O35" s="60"/>
      <c r="P35" s="60"/>
      <c r="Q35" s="60"/>
      <c r="R35" s="60"/>
      <c r="S35" s="60"/>
      <c r="T35" s="60"/>
      <c r="U35" s="61"/>
    </row>
    <row r="36" spans="2:21" ht="34.5" customHeight="1">
      <c r="B36" s="59" t="s">
        <v>103</v>
      </c>
      <c r="C36" s="60"/>
      <c r="D36" s="60"/>
      <c r="E36" s="60"/>
      <c r="F36" s="60"/>
      <c r="G36" s="60"/>
      <c r="H36" s="60"/>
      <c r="I36" s="60"/>
      <c r="J36" s="60"/>
      <c r="K36" s="60"/>
      <c r="L36" s="60"/>
      <c r="M36" s="60"/>
      <c r="N36" s="60"/>
      <c r="O36" s="60"/>
      <c r="P36" s="60"/>
      <c r="Q36" s="60"/>
      <c r="R36" s="60"/>
      <c r="S36" s="60"/>
      <c r="T36" s="60"/>
      <c r="U36" s="61"/>
    </row>
    <row r="37" spans="2:21" ht="34.5" customHeight="1">
      <c r="B37" s="59" t="s">
        <v>104</v>
      </c>
      <c r="C37" s="60"/>
      <c r="D37" s="60"/>
      <c r="E37" s="60"/>
      <c r="F37" s="60"/>
      <c r="G37" s="60"/>
      <c r="H37" s="60"/>
      <c r="I37" s="60"/>
      <c r="J37" s="60"/>
      <c r="K37" s="60"/>
      <c r="L37" s="60"/>
      <c r="M37" s="60"/>
      <c r="N37" s="60"/>
      <c r="O37" s="60"/>
      <c r="P37" s="60"/>
      <c r="Q37" s="60"/>
      <c r="R37" s="60"/>
      <c r="S37" s="60"/>
      <c r="T37" s="60"/>
      <c r="U37" s="61"/>
    </row>
    <row r="38" spans="2:21" ht="34.5" customHeight="1">
      <c r="B38" s="59" t="s">
        <v>105</v>
      </c>
      <c r="C38" s="60"/>
      <c r="D38" s="60"/>
      <c r="E38" s="60"/>
      <c r="F38" s="60"/>
      <c r="G38" s="60"/>
      <c r="H38" s="60"/>
      <c r="I38" s="60"/>
      <c r="J38" s="60"/>
      <c r="K38" s="60"/>
      <c r="L38" s="60"/>
      <c r="M38" s="60"/>
      <c r="N38" s="60"/>
      <c r="O38" s="60"/>
      <c r="P38" s="60"/>
      <c r="Q38" s="60"/>
      <c r="R38" s="60"/>
      <c r="S38" s="60"/>
      <c r="T38" s="60"/>
      <c r="U38" s="61"/>
    </row>
    <row r="39" spans="2:21" ht="34.5" customHeight="1">
      <c r="B39" s="59" t="s">
        <v>106</v>
      </c>
      <c r="C39" s="60"/>
      <c r="D39" s="60"/>
      <c r="E39" s="60"/>
      <c r="F39" s="60"/>
      <c r="G39" s="60"/>
      <c r="H39" s="60"/>
      <c r="I39" s="60"/>
      <c r="J39" s="60"/>
      <c r="K39" s="60"/>
      <c r="L39" s="60"/>
      <c r="M39" s="60"/>
      <c r="N39" s="60"/>
      <c r="O39" s="60"/>
      <c r="P39" s="60"/>
      <c r="Q39" s="60"/>
      <c r="R39" s="60"/>
      <c r="S39" s="60"/>
      <c r="T39" s="60"/>
      <c r="U39" s="61"/>
    </row>
    <row r="40" spans="2:21" ht="34.5" customHeight="1">
      <c r="B40" s="59" t="s">
        <v>107</v>
      </c>
      <c r="C40" s="60"/>
      <c r="D40" s="60"/>
      <c r="E40" s="60"/>
      <c r="F40" s="60"/>
      <c r="G40" s="60"/>
      <c r="H40" s="60"/>
      <c r="I40" s="60"/>
      <c r="J40" s="60"/>
      <c r="K40" s="60"/>
      <c r="L40" s="60"/>
      <c r="M40" s="60"/>
      <c r="N40" s="60"/>
      <c r="O40" s="60"/>
      <c r="P40" s="60"/>
      <c r="Q40" s="60"/>
      <c r="R40" s="60"/>
      <c r="S40" s="60"/>
      <c r="T40" s="60"/>
      <c r="U40" s="61"/>
    </row>
    <row r="41" spans="2:21" ht="91.35" customHeight="1">
      <c r="B41" s="59" t="s">
        <v>108</v>
      </c>
      <c r="C41" s="60"/>
      <c r="D41" s="60"/>
      <c r="E41" s="60"/>
      <c r="F41" s="60"/>
      <c r="G41" s="60"/>
      <c r="H41" s="60"/>
      <c r="I41" s="60"/>
      <c r="J41" s="60"/>
      <c r="K41" s="60"/>
      <c r="L41" s="60"/>
      <c r="M41" s="60"/>
      <c r="N41" s="60"/>
      <c r="O41" s="60"/>
      <c r="P41" s="60"/>
      <c r="Q41" s="60"/>
      <c r="R41" s="60"/>
      <c r="S41" s="60"/>
      <c r="T41" s="60"/>
      <c r="U41" s="61"/>
    </row>
    <row r="42" spans="2:21" ht="80.849999999999994" customHeight="1">
      <c r="B42" s="59" t="s">
        <v>109</v>
      </c>
      <c r="C42" s="60"/>
      <c r="D42" s="60"/>
      <c r="E42" s="60"/>
      <c r="F42" s="60"/>
      <c r="G42" s="60"/>
      <c r="H42" s="60"/>
      <c r="I42" s="60"/>
      <c r="J42" s="60"/>
      <c r="K42" s="60"/>
      <c r="L42" s="60"/>
      <c r="M42" s="60"/>
      <c r="N42" s="60"/>
      <c r="O42" s="60"/>
      <c r="P42" s="60"/>
      <c r="Q42" s="60"/>
      <c r="R42" s="60"/>
      <c r="S42" s="60"/>
      <c r="T42" s="60"/>
      <c r="U42" s="61"/>
    </row>
    <row r="43" spans="2:21" ht="87.75" customHeight="1">
      <c r="B43" s="59" t="s">
        <v>110</v>
      </c>
      <c r="C43" s="60"/>
      <c r="D43" s="60"/>
      <c r="E43" s="60"/>
      <c r="F43" s="60"/>
      <c r="G43" s="60"/>
      <c r="H43" s="60"/>
      <c r="I43" s="60"/>
      <c r="J43" s="60"/>
      <c r="K43" s="60"/>
      <c r="L43" s="60"/>
      <c r="M43" s="60"/>
      <c r="N43" s="60"/>
      <c r="O43" s="60"/>
      <c r="P43" s="60"/>
      <c r="Q43" s="60"/>
      <c r="R43" s="60"/>
      <c r="S43" s="60"/>
      <c r="T43" s="60"/>
      <c r="U43" s="61"/>
    </row>
    <row r="44" spans="2:21" ht="74.25" customHeight="1">
      <c r="B44" s="59" t="s">
        <v>111</v>
      </c>
      <c r="C44" s="60"/>
      <c r="D44" s="60"/>
      <c r="E44" s="60"/>
      <c r="F44" s="60"/>
      <c r="G44" s="60"/>
      <c r="H44" s="60"/>
      <c r="I44" s="60"/>
      <c r="J44" s="60"/>
      <c r="K44" s="60"/>
      <c r="L44" s="60"/>
      <c r="M44" s="60"/>
      <c r="N44" s="60"/>
      <c r="O44" s="60"/>
      <c r="P44" s="60"/>
      <c r="Q44" s="60"/>
      <c r="R44" s="60"/>
      <c r="S44" s="60"/>
      <c r="T44" s="60"/>
      <c r="U44" s="61"/>
    </row>
    <row r="45" spans="2:21" ht="91.5" customHeight="1">
      <c r="B45" s="59" t="s">
        <v>112</v>
      </c>
      <c r="C45" s="60"/>
      <c r="D45" s="60"/>
      <c r="E45" s="60"/>
      <c r="F45" s="60"/>
      <c r="G45" s="60"/>
      <c r="H45" s="60"/>
      <c r="I45" s="60"/>
      <c r="J45" s="60"/>
      <c r="K45" s="60"/>
      <c r="L45" s="60"/>
      <c r="M45" s="60"/>
      <c r="N45" s="60"/>
      <c r="O45" s="60"/>
      <c r="P45" s="60"/>
      <c r="Q45" s="60"/>
      <c r="R45" s="60"/>
      <c r="S45" s="60"/>
      <c r="T45" s="60"/>
      <c r="U45" s="61"/>
    </row>
    <row r="46" spans="2:21" ht="87.75" customHeight="1">
      <c r="B46" s="59" t="s">
        <v>113</v>
      </c>
      <c r="C46" s="60"/>
      <c r="D46" s="60"/>
      <c r="E46" s="60"/>
      <c r="F46" s="60"/>
      <c r="G46" s="60"/>
      <c r="H46" s="60"/>
      <c r="I46" s="60"/>
      <c r="J46" s="60"/>
      <c r="K46" s="60"/>
      <c r="L46" s="60"/>
      <c r="M46" s="60"/>
      <c r="N46" s="60"/>
      <c r="O46" s="60"/>
      <c r="P46" s="60"/>
      <c r="Q46" s="60"/>
      <c r="R46" s="60"/>
      <c r="S46" s="60"/>
      <c r="T46" s="60"/>
      <c r="U46" s="61"/>
    </row>
    <row r="47" spans="2:21" ht="75.2" customHeight="1">
      <c r="B47" s="59" t="s">
        <v>114</v>
      </c>
      <c r="C47" s="60"/>
      <c r="D47" s="60"/>
      <c r="E47" s="60"/>
      <c r="F47" s="60"/>
      <c r="G47" s="60"/>
      <c r="H47" s="60"/>
      <c r="I47" s="60"/>
      <c r="J47" s="60"/>
      <c r="K47" s="60"/>
      <c r="L47" s="60"/>
      <c r="M47" s="60"/>
      <c r="N47" s="60"/>
      <c r="O47" s="60"/>
      <c r="P47" s="60"/>
      <c r="Q47" s="60"/>
      <c r="R47" s="60"/>
      <c r="S47" s="60"/>
      <c r="T47" s="60"/>
      <c r="U47" s="61"/>
    </row>
    <row r="48" spans="2:21" ht="50.45" customHeight="1">
      <c r="B48" s="59" t="s">
        <v>115</v>
      </c>
      <c r="C48" s="60"/>
      <c r="D48" s="60"/>
      <c r="E48" s="60"/>
      <c r="F48" s="60"/>
      <c r="G48" s="60"/>
      <c r="H48" s="60"/>
      <c r="I48" s="60"/>
      <c r="J48" s="60"/>
      <c r="K48" s="60"/>
      <c r="L48" s="60"/>
      <c r="M48" s="60"/>
      <c r="N48" s="60"/>
      <c r="O48" s="60"/>
      <c r="P48" s="60"/>
      <c r="Q48" s="60"/>
      <c r="R48" s="60"/>
      <c r="S48" s="60"/>
      <c r="T48" s="60"/>
      <c r="U48" s="61"/>
    </row>
    <row r="49" spans="2:21" ht="106.5" customHeight="1" thickBot="1">
      <c r="B49" s="62" t="s">
        <v>116</v>
      </c>
      <c r="C49" s="63"/>
      <c r="D49" s="63"/>
      <c r="E49" s="63"/>
      <c r="F49" s="63"/>
      <c r="G49" s="63"/>
      <c r="H49" s="63"/>
      <c r="I49" s="63"/>
      <c r="J49" s="63"/>
      <c r="K49" s="63"/>
      <c r="L49" s="63"/>
      <c r="M49" s="63"/>
      <c r="N49" s="63"/>
      <c r="O49" s="63"/>
      <c r="P49" s="63"/>
      <c r="Q49" s="63"/>
      <c r="R49" s="63"/>
      <c r="S49" s="63"/>
      <c r="T49" s="63"/>
      <c r="U49" s="64"/>
    </row>
  </sheetData>
  <mergeCells count="88">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B39:U39"/>
    <mergeCell ref="C26:H26"/>
    <mergeCell ref="I26:K26"/>
    <mergeCell ref="L26:O26"/>
    <mergeCell ref="B30:D30"/>
    <mergeCell ref="B31:D31"/>
    <mergeCell ref="B33:U33"/>
    <mergeCell ref="B34:U34"/>
    <mergeCell ref="B35:U35"/>
    <mergeCell ref="B36:U36"/>
    <mergeCell ref="B37:U37"/>
    <mergeCell ref="B38:U38"/>
    <mergeCell ref="B46:U46"/>
    <mergeCell ref="B47:U47"/>
    <mergeCell ref="B48:U48"/>
    <mergeCell ref="B49:U49"/>
    <mergeCell ref="B40:U40"/>
    <mergeCell ref="B41:U41"/>
    <mergeCell ref="B42:U42"/>
    <mergeCell ref="B43:U43"/>
    <mergeCell ref="B44:U44"/>
    <mergeCell ref="B45:U4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AH43"/>
  <sheetViews>
    <sheetView view="pageBreakPreview" zoomScale="80" zoomScaleNormal="80" zoomScaleSheetLayoutView="80" workbookViewId="0">
      <selection activeCell="B1" sqref="B1:L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98" t="s">
        <v>498</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117</v>
      </c>
      <c r="D4" s="99" t="s">
        <v>118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119</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120</v>
      </c>
      <c r="D11" s="73"/>
      <c r="E11" s="73"/>
      <c r="F11" s="73"/>
      <c r="G11" s="73"/>
      <c r="H11" s="73"/>
      <c r="I11" s="73" t="s">
        <v>121</v>
      </c>
      <c r="J11" s="73"/>
      <c r="K11" s="73"/>
      <c r="L11" s="73" t="s">
        <v>122</v>
      </c>
      <c r="M11" s="73"/>
      <c r="N11" s="73"/>
      <c r="O11" s="73"/>
      <c r="P11" s="27" t="s">
        <v>123</v>
      </c>
      <c r="Q11" s="27" t="s">
        <v>43</v>
      </c>
      <c r="R11" s="27">
        <v>0.71</v>
      </c>
      <c r="S11" s="27" t="s">
        <v>44</v>
      </c>
      <c r="T11" s="27" t="s">
        <v>44</v>
      </c>
      <c r="U11" s="28" t="str">
        <f>IF(ISERR((S11-T11)*100/S11+100),"N/A",(S11-T11)*100/S11+100)</f>
        <v>N/A</v>
      </c>
    </row>
    <row r="12" spans="1:34" ht="75" customHeight="1" thickTop="1" thickBot="1">
      <c r="A12" s="25"/>
      <c r="B12" s="26" t="s">
        <v>53</v>
      </c>
      <c r="C12" s="73" t="s">
        <v>124</v>
      </c>
      <c r="D12" s="73"/>
      <c r="E12" s="73"/>
      <c r="F12" s="73"/>
      <c r="G12" s="73"/>
      <c r="H12" s="73"/>
      <c r="I12" s="73" t="s">
        <v>125</v>
      </c>
      <c r="J12" s="73"/>
      <c r="K12" s="73"/>
      <c r="L12" s="73" t="s">
        <v>126</v>
      </c>
      <c r="M12" s="73"/>
      <c r="N12" s="73"/>
      <c r="O12" s="73"/>
      <c r="P12" s="27" t="s">
        <v>127</v>
      </c>
      <c r="Q12" s="27" t="s">
        <v>67</v>
      </c>
      <c r="R12" s="27">
        <v>91</v>
      </c>
      <c r="S12" s="27">
        <v>91</v>
      </c>
      <c r="T12" s="27">
        <v>60.33</v>
      </c>
      <c r="U12" s="28">
        <f t="shared" ref="U12:U23" si="0">IF(ISERR(T12/S12*100),"N/A",T12/S12*100)</f>
        <v>66.296703296703299</v>
      </c>
    </row>
    <row r="13" spans="1:34" ht="75" customHeight="1" thickTop="1">
      <c r="A13" s="25"/>
      <c r="B13" s="26" t="s">
        <v>63</v>
      </c>
      <c r="C13" s="73" t="s">
        <v>128</v>
      </c>
      <c r="D13" s="73"/>
      <c r="E13" s="73"/>
      <c r="F13" s="73"/>
      <c r="G13" s="73"/>
      <c r="H13" s="73"/>
      <c r="I13" s="73" t="s">
        <v>129</v>
      </c>
      <c r="J13" s="73"/>
      <c r="K13" s="73"/>
      <c r="L13" s="73" t="s">
        <v>130</v>
      </c>
      <c r="M13" s="73"/>
      <c r="N13" s="73"/>
      <c r="O13" s="73"/>
      <c r="P13" s="27" t="s">
        <v>60</v>
      </c>
      <c r="Q13" s="27" t="s">
        <v>131</v>
      </c>
      <c r="R13" s="27">
        <v>90</v>
      </c>
      <c r="S13" s="27">
        <v>54.12</v>
      </c>
      <c r="T13" s="27">
        <v>0</v>
      </c>
      <c r="U13" s="28">
        <f t="shared" si="0"/>
        <v>0</v>
      </c>
    </row>
    <row r="14" spans="1:34" ht="75" customHeight="1">
      <c r="A14" s="25"/>
      <c r="B14" s="29" t="s">
        <v>45</v>
      </c>
      <c r="C14" s="65" t="s">
        <v>132</v>
      </c>
      <c r="D14" s="65"/>
      <c r="E14" s="65"/>
      <c r="F14" s="65"/>
      <c r="G14" s="65"/>
      <c r="H14" s="65"/>
      <c r="I14" s="65" t="s">
        <v>133</v>
      </c>
      <c r="J14" s="65"/>
      <c r="K14" s="65"/>
      <c r="L14" s="65" t="s">
        <v>134</v>
      </c>
      <c r="M14" s="65"/>
      <c r="N14" s="65"/>
      <c r="O14" s="65"/>
      <c r="P14" s="30" t="s">
        <v>60</v>
      </c>
      <c r="Q14" s="30" t="s">
        <v>135</v>
      </c>
      <c r="R14" s="30">
        <v>75</v>
      </c>
      <c r="S14" s="30">
        <v>75</v>
      </c>
      <c r="T14" s="30">
        <v>71.89</v>
      </c>
      <c r="U14" s="31">
        <f t="shared" si="0"/>
        <v>95.853333333333339</v>
      </c>
    </row>
    <row r="15" spans="1:34" ht="75" customHeight="1">
      <c r="A15" s="25"/>
      <c r="B15" s="29" t="s">
        <v>45</v>
      </c>
      <c r="C15" s="65" t="s">
        <v>136</v>
      </c>
      <c r="D15" s="65"/>
      <c r="E15" s="65"/>
      <c r="F15" s="65"/>
      <c r="G15" s="65"/>
      <c r="H15" s="65"/>
      <c r="I15" s="65" t="s">
        <v>137</v>
      </c>
      <c r="J15" s="65"/>
      <c r="K15" s="65"/>
      <c r="L15" s="65" t="s">
        <v>138</v>
      </c>
      <c r="M15" s="65"/>
      <c r="N15" s="65"/>
      <c r="O15" s="65"/>
      <c r="P15" s="30" t="s">
        <v>60</v>
      </c>
      <c r="Q15" s="30" t="s">
        <v>131</v>
      </c>
      <c r="R15" s="30">
        <v>88</v>
      </c>
      <c r="S15" s="30">
        <v>88</v>
      </c>
      <c r="T15" s="30">
        <v>82.37</v>
      </c>
      <c r="U15" s="31">
        <f t="shared" si="0"/>
        <v>93.602272727272734</v>
      </c>
    </row>
    <row r="16" spans="1:34" ht="75" customHeight="1" thickBot="1">
      <c r="A16" s="25"/>
      <c r="B16" s="29" t="s">
        <v>45</v>
      </c>
      <c r="C16" s="65" t="s">
        <v>139</v>
      </c>
      <c r="D16" s="65"/>
      <c r="E16" s="65"/>
      <c r="F16" s="65"/>
      <c r="G16" s="65"/>
      <c r="H16" s="65"/>
      <c r="I16" s="65" t="s">
        <v>140</v>
      </c>
      <c r="J16" s="65"/>
      <c r="K16" s="65"/>
      <c r="L16" s="65" t="s">
        <v>141</v>
      </c>
      <c r="M16" s="65"/>
      <c r="N16" s="65"/>
      <c r="O16" s="65"/>
      <c r="P16" s="30" t="s">
        <v>60</v>
      </c>
      <c r="Q16" s="30" t="s">
        <v>135</v>
      </c>
      <c r="R16" s="30">
        <v>25.25</v>
      </c>
      <c r="S16" s="30">
        <v>0</v>
      </c>
      <c r="T16" s="30">
        <v>0</v>
      </c>
      <c r="U16" s="31" t="str">
        <f t="shared" si="0"/>
        <v>N/A</v>
      </c>
    </row>
    <row r="17" spans="1:22" ht="75" customHeight="1" thickTop="1">
      <c r="A17" s="25"/>
      <c r="B17" s="26" t="s">
        <v>79</v>
      </c>
      <c r="C17" s="73" t="s">
        <v>142</v>
      </c>
      <c r="D17" s="73"/>
      <c r="E17" s="73"/>
      <c r="F17" s="73"/>
      <c r="G17" s="73"/>
      <c r="H17" s="73"/>
      <c r="I17" s="73" t="s">
        <v>143</v>
      </c>
      <c r="J17" s="73"/>
      <c r="K17" s="73"/>
      <c r="L17" s="73" t="s">
        <v>144</v>
      </c>
      <c r="M17" s="73"/>
      <c r="N17" s="73"/>
      <c r="O17" s="73"/>
      <c r="P17" s="27" t="s">
        <v>60</v>
      </c>
      <c r="Q17" s="27" t="s">
        <v>83</v>
      </c>
      <c r="R17" s="27">
        <v>92</v>
      </c>
      <c r="S17" s="27">
        <v>17.8</v>
      </c>
      <c r="T17" s="27">
        <v>0</v>
      </c>
      <c r="U17" s="28">
        <f t="shared" si="0"/>
        <v>0</v>
      </c>
    </row>
    <row r="18" spans="1:22" ht="75" customHeight="1">
      <c r="A18" s="25"/>
      <c r="B18" s="29" t="s">
        <v>45</v>
      </c>
      <c r="C18" s="65" t="s">
        <v>145</v>
      </c>
      <c r="D18" s="65"/>
      <c r="E18" s="65"/>
      <c r="F18" s="65"/>
      <c r="G18" s="65"/>
      <c r="H18" s="65"/>
      <c r="I18" s="65" t="s">
        <v>146</v>
      </c>
      <c r="J18" s="65"/>
      <c r="K18" s="65"/>
      <c r="L18" s="65" t="s">
        <v>147</v>
      </c>
      <c r="M18" s="65"/>
      <c r="N18" s="65"/>
      <c r="O18" s="65"/>
      <c r="P18" s="30" t="s">
        <v>60</v>
      </c>
      <c r="Q18" s="30" t="s">
        <v>83</v>
      </c>
      <c r="R18" s="30">
        <v>93.5</v>
      </c>
      <c r="S18" s="30">
        <v>45.9</v>
      </c>
      <c r="T18" s="30">
        <v>59.73</v>
      </c>
      <c r="U18" s="31">
        <f t="shared" si="0"/>
        <v>130.13071895424838</v>
      </c>
    </row>
    <row r="19" spans="1:22" ht="75" customHeight="1">
      <c r="A19" s="25"/>
      <c r="B19" s="29" t="s">
        <v>45</v>
      </c>
      <c r="C19" s="65" t="s">
        <v>148</v>
      </c>
      <c r="D19" s="65"/>
      <c r="E19" s="65"/>
      <c r="F19" s="65"/>
      <c r="G19" s="65"/>
      <c r="H19" s="65"/>
      <c r="I19" s="65" t="s">
        <v>149</v>
      </c>
      <c r="J19" s="65"/>
      <c r="K19" s="65"/>
      <c r="L19" s="65" t="s">
        <v>150</v>
      </c>
      <c r="M19" s="65"/>
      <c r="N19" s="65"/>
      <c r="O19" s="65"/>
      <c r="P19" s="30" t="s">
        <v>60</v>
      </c>
      <c r="Q19" s="30" t="s">
        <v>83</v>
      </c>
      <c r="R19" s="30">
        <v>95</v>
      </c>
      <c r="S19" s="30">
        <v>40</v>
      </c>
      <c r="T19" s="30">
        <v>35.49</v>
      </c>
      <c r="U19" s="31">
        <f t="shared" si="0"/>
        <v>88.725000000000009</v>
      </c>
    </row>
    <row r="20" spans="1:22" ht="75" customHeight="1">
      <c r="A20" s="25"/>
      <c r="B20" s="29" t="s">
        <v>45</v>
      </c>
      <c r="C20" s="65" t="s">
        <v>151</v>
      </c>
      <c r="D20" s="65"/>
      <c r="E20" s="65"/>
      <c r="F20" s="65"/>
      <c r="G20" s="65"/>
      <c r="H20" s="65"/>
      <c r="I20" s="65" t="s">
        <v>152</v>
      </c>
      <c r="J20" s="65"/>
      <c r="K20" s="65"/>
      <c r="L20" s="65" t="s">
        <v>153</v>
      </c>
      <c r="M20" s="65"/>
      <c r="N20" s="65"/>
      <c r="O20" s="65"/>
      <c r="P20" s="30" t="s">
        <v>60</v>
      </c>
      <c r="Q20" s="30" t="s">
        <v>83</v>
      </c>
      <c r="R20" s="30">
        <v>98.3</v>
      </c>
      <c r="S20" s="30">
        <v>98.3</v>
      </c>
      <c r="T20" s="30">
        <v>98.03</v>
      </c>
      <c r="U20" s="31">
        <f t="shared" si="0"/>
        <v>99.725330620549343</v>
      </c>
    </row>
    <row r="21" spans="1:22" ht="75" customHeight="1">
      <c r="A21" s="25"/>
      <c r="B21" s="29" t="s">
        <v>45</v>
      </c>
      <c r="C21" s="65" t="s">
        <v>154</v>
      </c>
      <c r="D21" s="65"/>
      <c r="E21" s="65"/>
      <c r="F21" s="65"/>
      <c r="G21" s="65"/>
      <c r="H21" s="65"/>
      <c r="I21" s="65" t="s">
        <v>155</v>
      </c>
      <c r="J21" s="65"/>
      <c r="K21" s="65"/>
      <c r="L21" s="65" t="s">
        <v>156</v>
      </c>
      <c r="M21" s="65"/>
      <c r="N21" s="65"/>
      <c r="O21" s="65"/>
      <c r="P21" s="30" t="s">
        <v>60</v>
      </c>
      <c r="Q21" s="30" t="s">
        <v>83</v>
      </c>
      <c r="R21" s="30">
        <v>95</v>
      </c>
      <c r="S21" s="30">
        <v>46.73</v>
      </c>
      <c r="T21" s="30">
        <v>39.78</v>
      </c>
      <c r="U21" s="31">
        <f t="shared" si="0"/>
        <v>85.127327198801638</v>
      </c>
    </row>
    <row r="22" spans="1:22" ht="75" customHeight="1">
      <c r="A22" s="25"/>
      <c r="B22" s="29" t="s">
        <v>45</v>
      </c>
      <c r="C22" s="65" t="s">
        <v>157</v>
      </c>
      <c r="D22" s="65"/>
      <c r="E22" s="65"/>
      <c r="F22" s="65"/>
      <c r="G22" s="65"/>
      <c r="H22" s="65"/>
      <c r="I22" s="65" t="s">
        <v>158</v>
      </c>
      <c r="J22" s="65"/>
      <c r="K22" s="65"/>
      <c r="L22" s="65" t="s">
        <v>159</v>
      </c>
      <c r="M22" s="65"/>
      <c r="N22" s="65"/>
      <c r="O22" s="65"/>
      <c r="P22" s="30" t="s">
        <v>60</v>
      </c>
      <c r="Q22" s="30" t="s">
        <v>83</v>
      </c>
      <c r="R22" s="30">
        <v>92</v>
      </c>
      <c r="S22" s="30">
        <v>71.430000000000007</v>
      </c>
      <c r="T22" s="30">
        <v>85.86</v>
      </c>
      <c r="U22" s="31">
        <f t="shared" si="0"/>
        <v>120.20159596808062</v>
      </c>
    </row>
    <row r="23" spans="1:22" ht="75" customHeight="1" thickBot="1">
      <c r="A23" s="25"/>
      <c r="B23" s="29" t="s">
        <v>45</v>
      </c>
      <c r="C23" s="65" t="s">
        <v>160</v>
      </c>
      <c r="D23" s="65"/>
      <c r="E23" s="65"/>
      <c r="F23" s="65"/>
      <c r="G23" s="65"/>
      <c r="H23" s="65"/>
      <c r="I23" s="65" t="s">
        <v>161</v>
      </c>
      <c r="J23" s="65"/>
      <c r="K23" s="65"/>
      <c r="L23" s="65" t="s">
        <v>162</v>
      </c>
      <c r="M23" s="65"/>
      <c r="N23" s="65"/>
      <c r="O23" s="65"/>
      <c r="P23" s="30" t="s">
        <v>60</v>
      </c>
      <c r="Q23" s="30" t="s">
        <v>83</v>
      </c>
      <c r="R23" s="30">
        <v>92</v>
      </c>
      <c r="S23" s="30">
        <v>50</v>
      </c>
      <c r="T23" s="30">
        <v>75.040000000000006</v>
      </c>
      <c r="U23" s="31">
        <f t="shared" si="0"/>
        <v>150.08000000000001</v>
      </c>
    </row>
    <row r="24" spans="1:22" ht="22.5" customHeight="1" thickTop="1" thickBot="1">
      <c r="B24" s="8" t="s">
        <v>90</v>
      </c>
      <c r="C24" s="9"/>
      <c r="D24" s="9"/>
      <c r="E24" s="9"/>
      <c r="F24" s="9"/>
      <c r="G24" s="9"/>
      <c r="H24" s="10"/>
      <c r="I24" s="10"/>
      <c r="J24" s="10"/>
      <c r="K24" s="10"/>
      <c r="L24" s="10"/>
      <c r="M24" s="10"/>
      <c r="N24" s="10"/>
      <c r="O24" s="10"/>
      <c r="P24" s="10"/>
      <c r="Q24" s="10"/>
      <c r="R24" s="10"/>
      <c r="S24" s="10"/>
      <c r="T24" s="10"/>
      <c r="U24" s="11"/>
      <c r="V24" s="33"/>
    </row>
    <row r="25" spans="1:22" ht="26.25" customHeight="1" thickTop="1">
      <c r="B25" s="34"/>
      <c r="C25" s="35"/>
      <c r="D25" s="35"/>
      <c r="E25" s="35"/>
      <c r="F25" s="35"/>
      <c r="G25" s="35"/>
      <c r="H25" s="36"/>
      <c r="I25" s="36"/>
      <c r="J25" s="36"/>
      <c r="K25" s="36"/>
      <c r="L25" s="36"/>
      <c r="M25" s="36"/>
      <c r="N25" s="36"/>
      <c r="O25" s="36"/>
      <c r="P25" s="37"/>
      <c r="Q25" s="38"/>
      <c r="R25" s="39" t="s">
        <v>91</v>
      </c>
      <c r="S25" s="22" t="s">
        <v>92</v>
      </c>
      <c r="T25" s="39" t="s">
        <v>93</v>
      </c>
      <c r="U25" s="22" t="s">
        <v>94</v>
      </c>
    </row>
    <row r="26" spans="1:22" ht="26.25" customHeight="1" thickBot="1">
      <c r="B26" s="40"/>
      <c r="C26" s="41"/>
      <c r="D26" s="41"/>
      <c r="E26" s="41"/>
      <c r="F26" s="41"/>
      <c r="G26" s="41"/>
      <c r="H26" s="42"/>
      <c r="I26" s="42"/>
      <c r="J26" s="42"/>
      <c r="K26" s="42"/>
      <c r="L26" s="42"/>
      <c r="M26" s="42"/>
      <c r="N26" s="42"/>
      <c r="O26" s="42"/>
      <c r="P26" s="43"/>
      <c r="Q26" s="44"/>
      <c r="R26" s="45" t="s">
        <v>95</v>
      </c>
      <c r="S26" s="44" t="s">
        <v>95</v>
      </c>
      <c r="T26" s="44" t="s">
        <v>95</v>
      </c>
      <c r="U26" s="44" t="s">
        <v>96</v>
      </c>
    </row>
    <row r="27" spans="1:22" ht="13.5" customHeight="1" thickBot="1">
      <c r="B27" s="66" t="s">
        <v>97</v>
      </c>
      <c r="C27" s="67"/>
      <c r="D27" s="67"/>
      <c r="E27" s="46"/>
      <c r="F27" s="46"/>
      <c r="G27" s="46"/>
      <c r="H27" s="47"/>
      <c r="I27" s="47"/>
      <c r="J27" s="47"/>
      <c r="K27" s="47"/>
      <c r="L27" s="47"/>
      <c r="M27" s="47"/>
      <c r="N27" s="47"/>
      <c r="O27" s="47"/>
      <c r="P27" s="48"/>
      <c r="Q27" s="48"/>
      <c r="R27" s="49" t="str">
        <f t="shared" ref="R27:T28" si="1">"N/D"</f>
        <v>N/D</v>
      </c>
      <c r="S27" s="49" t="str">
        <f t="shared" si="1"/>
        <v>N/D</v>
      </c>
      <c r="T27" s="49" t="str">
        <f t="shared" si="1"/>
        <v>N/D</v>
      </c>
      <c r="U27" s="50" t="str">
        <f>+IF(ISERR(T27/S27*100),"N/A",T27/S27*100)</f>
        <v>N/A</v>
      </c>
    </row>
    <row r="28" spans="1:22" ht="13.5" customHeight="1" thickBot="1">
      <c r="B28" s="68" t="s">
        <v>98</v>
      </c>
      <c r="C28" s="69"/>
      <c r="D28" s="69"/>
      <c r="E28" s="51"/>
      <c r="F28" s="51"/>
      <c r="G28" s="51"/>
      <c r="H28" s="52"/>
      <c r="I28" s="52"/>
      <c r="J28" s="52"/>
      <c r="K28" s="52"/>
      <c r="L28" s="52"/>
      <c r="M28" s="52"/>
      <c r="N28" s="52"/>
      <c r="O28" s="52"/>
      <c r="P28" s="53"/>
      <c r="Q28" s="53"/>
      <c r="R28" s="49" t="str">
        <f t="shared" si="1"/>
        <v>N/D</v>
      </c>
      <c r="S28" s="49" t="str">
        <f t="shared" si="1"/>
        <v>N/D</v>
      </c>
      <c r="T28" s="49" t="str">
        <f t="shared" si="1"/>
        <v>N/D</v>
      </c>
      <c r="U28" s="50" t="str">
        <f>+IF(ISERR(T28/S28*100),"N/A",T28/S28*100)</f>
        <v>N/A</v>
      </c>
    </row>
    <row r="29" spans="1:22" ht="14.85" customHeight="1" thickTop="1" thickBot="1">
      <c r="B29" s="8" t="s">
        <v>99</v>
      </c>
      <c r="C29" s="9"/>
      <c r="D29" s="9"/>
      <c r="E29" s="9"/>
      <c r="F29" s="9"/>
      <c r="G29" s="9"/>
      <c r="H29" s="10"/>
      <c r="I29" s="10"/>
      <c r="J29" s="10"/>
      <c r="K29" s="10"/>
      <c r="L29" s="10"/>
      <c r="M29" s="10"/>
      <c r="N29" s="10"/>
      <c r="O29" s="10"/>
      <c r="P29" s="10"/>
      <c r="Q29" s="10"/>
      <c r="R29" s="10"/>
      <c r="S29" s="10"/>
      <c r="T29" s="10"/>
      <c r="U29" s="11"/>
    </row>
    <row r="30" spans="1:22" ht="44.25" customHeight="1" thickTop="1">
      <c r="B30" s="70" t="s">
        <v>100</v>
      </c>
      <c r="C30" s="71"/>
      <c r="D30" s="71"/>
      <c r="E30" s="71"/>
      <c r="F30" s="71"/>
      <c r="G30" s="71"/>
      <c r="H30" s="71"/>
      <c r="I30" s="71"/>
      <c r="J30" s="71"/>
      <c r="K30" s="71"/>
      <c r="L30" s="71"/>
      <c r="M30" s="71"/>
      <c r="N30" s="71"/>
      <c r="O30" s="71"/>
      <c r="P30" s="71"/>
      <c r="Q30" s="71"/>
      <c r="R30" s="71"/>
      <c r="S30" s="71"/>
      <c r="T30" s="71"/>
      <c r="U30" s="72"/>
    </row>
    <row r="31" spans="1:22" ht="34.5" customHeight="1">
      <c r="B31" s="59" t="s">
        <v>163</v>
      </c>
      <c r="C31" s="60"/>
      <c r="D31" s="60"/>
      <c r="E31" s="60"/>
      <c r="F31" s="60"/>
      <c r="G31" s="60"/>
      <c r="H31" s="60"/>
      <c r="I31" s="60"/>
      <c r="J31" s="60"/>
      <c r="K31" s="60"/>
      <c r="L31" s="60"/>
      <c r="M31" s="60"/>
      <c r="N31" s="60"/>
      <c r="O31" s="60"/>
      <c r="P31" s="60"/>
      <c r="Q31" s="60"/>
      <c r="R31" s="60"/>
      <c r="S31" s="60"/>
      <c r="T31" s="60"/>
      <c r="U31" s="61"/>
    </row>
    <row r="32" spans="1:22" ht="82.35" customHeight="1">
      <c r="B32" s="59" t="s">
        <v>164</v>
      </c>
      <c r="C32" s="60"/>
      <c r="D32" s="60"/>
      <c r="E32" s="60"/>
      <c r="F32" s="60"/>
      <c r="G32" s="60"/>
      <c r="H32" s="60"/>
      <c r="I32" s="60"/>
      <c r="J32" s="60"/>
      <c r="K32" s="60"/>
      <c r="L32" s="60"/>
      <c r="M32" s="60"/>
      <c r="N32" s="60"/>
      <c r="O32" s="60"/>
      <c r="P32" s="60"/>
      <c r="Q32" s="60"/>
      <c r="R32" s="60"/>
      <c r="S32" s="60"/>
      <c r="T32" s="60"/>
      <c r="U32" s="61"/>
    </row>
    <row r="33" spans="2:21" ht="59.25" customHeight="1">
      <c r="B33" s="59" t="s">
        <v>165</v>
      </c>
      <c r="C33" s="60"/>
      <c r="D33" s="60"/>
      <c r="E33" s="60"/>
      <c r="F33" s="60"/>
      <c r="G33" s="60"/>
      <c r="H33" s="60"/>
      <c r="I33" s="60"/>
      <c r="J33" s="60"/>
      <c r="K33" s="60"/>
      <c r="L33" s="60"/>
      <c r="M33" s="60"/>
      <c r="N33" s="60"/>
      <c r="O33" s="60"/>
      <c r="P33" s="60"/>
      <c r="Q33" s="60"/>
      <c r="R33" s="60"/>
      <c r="S33" s="60"/>
      <c r="T33" s="60"/>
      <c r="U33" s="61"/>
    </row>
    <row r="34" spans="2:21" ht="23.85" customHeight="1">
      <c r="B34" s="59" t="s">
        <v>166</v>
      </c>
      <c r="C34" s="60"/>
      <c r="D34" s="60"/>
      <c r="E34" s="60"/>
      <c r="F34" s="60"/>
      <c r="G34" s="60"/>
      <c r="H34" s="60"/>
      <c r="I34" s="60"/>
      <c r="J34" s="60"/>
      <c r="K34" s="60"/>
      <c r="L34" s="60"/>
      <c r="M34" s="60"/>
      <c r="N34" s="60"/>
      <c r="O34" s="60"/>
      <c r="P34" s="60"/>
      <c r="Q34" s="60"/>
      <c r="R34" s="60"/>
      <c r="S34" s="60"/>
      <c r="T34" s="60"/>
      <c r="U34" s="61"/>
    </row>
    <row r="35" spans="2:21" ht="47.25" customHeight="1">
      <c r="B35" s="59" t="s">
        <v>167</v>
      </c>
      <c r="C35" s="60"/>
      <c r="D35" s="60"/>
      <c r="E35" s="60"/>
      <c r="F35" s="60"/>
      <c r="G35" s="60"/>
      <c r="H35" s="60"/>
      <c r="I35" s="60"/>
      <c r="J35" s="60"/>
      <c r="K35" s="60"/>
      <c r="L35" s="60"/>
      <c r="M35" s="60"/>
      <c r="N35" s="60"/>
      <c r="O35" s="60"/>
      <c r="P35" s="60"/>
      <c r="Q35" s="60"/>
      <c r="R35" s="60"/>
      <c r="S35" s="60"/>
      <c r="T35" s="60"/>
      <c r="U35" s="61"/>
    </row>
    <row r="36" spans="2:21" ht="67.349999999999994" customHeight="1">
      <c r="B36" s="59" t="s">
        <v>168</v>
      </c>
      <c r="C36" s="60"/>
      <c r="D36" s="60"/>
      <c r="E36" s="60"/>
      <c r="F36" s="60"/>
      <c r="G36" s="60"/>
      <c r="H36" s="60"/>
      <c r="I36" s="60"/>
      <c r="J36" s="60"/>
      <c r="K36" s="60"/>
      <c r="L36" s="60"/>
      <c r="M36" s="60"/>
      <c r="N36" s="60"/>
      <c r="O36" s="60"/>
      <c r="P36" s="60"/>
      <c r="Q36" s="60"/>
      <c r="R36" s="60"/>
      <c r="S36" s="60"/>
      <c r="T36" s="60"/>
      <c r="U36" s="61"/>
    </row>
    <row r="37" spans="2:21" ht="62.25" customHeight="1">
      <c r="B37" s="59" t="s">
        <v>169</v>
      </c>
      <c r="C37" s="60"/>
      <c r="D37" s="60"/>
      <c r="E37" s="60"/>
      <c r="F37" s="60"/>
      <c r="G37" s="60"/>
      <c r="H37" s="60"/>
      <c r="I37" s="60"/>
      <c r="J37" s="60"/>
      <c r="K37" s="60"/>
      <c r="L37" s="60"/>
      <c r="M37" s="60"/>
      <c r="N37" s="60"/>
      <c r="O37" s="60"/>
      <c r="P37" s="60"/>
      <c r="Q37" s="60"/>
      <c r="R37" s="60"/>
      <c r="S37" s="60"/>
      <c r="T37" s="60"/>
      <c r="U37" s="61"/>
    </row>
    <row r="38" spans="2:21" ht="37.35" customHeight="1">
      <c r="B38" s="59" t="s">
        <v>170</v>
      </c>
      <c r="C38" s="60"/>
      <c r="D38" s="60"/>
      <c r="E38" s="60"/>
      <c r="F38" s="60"/>
      <c r="G38" s="60"/>
      <c r="H38" s="60"/>
      <c r="I38" s="60"/>
      <c r="J38" s="60"/>
      <c r="K38" s="60"/>
      <c r="L38" s="60"/>
      <c r="M38" s="60"/>
      <c r="N38" s="60"/>
      <c r="O38" s="60"/>
      <c r="P38" s="60"/>
      <c r="Q38" s="60"/>
      <c r="R38" s="60"/>
      <c r="S38" s="60"/>
      <c r="T38" s="60"/>
      <c r="U38" s="61"/>
    </row>
    <row r="39" spans="2:21" ht="30.95" customHeight="1">
      <c r="B39" s="59" t="s">
        <v>171</v>
      </c>
      <c r="C39" s="60"/>
      <c r="D39" s="60"/>
      <c r="E39" s="60"/>
      <c r="F39" s="60"/>
      <c r="G39" s="60"/>
      <c r="H39" s="60"/>
      <c r="I39" s="60"/>
      <c r="J39" s="60"/>
      <c r="K39" s="60"/>
      <c r="L39" s="60"/>
      <c r="M39" s="60"/>
      <c r="N39" s="60"/>
      <c r="O39" s="60"/>
      <c r="P39" s="60"/>
      <c r="Q39" s="60"/>
      <c r="R39" s="60"/>
      <c r="S39" s="60"/>
      <c r="T39" s="60"/>
      <c r="U39" s="61"/>
    </row>
    <row r="40" spans="2:21" ht="41.25" customHeight="1">
      <c r="B40" s="59" t="s">
        <v>172</v>
      </c>
      <c r="C40" s="60"/>
      <c r="D40" s="60"/>
      <c r="E40" s="60"/>
      <c r="F40" s="60"/>
      <c r="G40" s="60"/>
      <c r="H40" s="60"/>
      <c r="I40" s="60"/>
      <c r="J40" s="60"/>
      <c r="K40" s="60"/>
      <c r="L40" s="60"/>
      <c r="M40" s="60"/>
      <c r="N40" s="60"/>
      <c r="O40" s="60"/>
      <c r="P40" s="60"/>
      <c r="Q40" s="60"/>
      <c r="R40" s="60"/>
      <c r="S40" s="60"/>
      <c r="T40" s="60"/>
      <c r="U40" s="61"/>
    </row>
    <row r="41" spans="2:21" ht="57" customHeight="1">
      <c r="B41" s="59" t="s">
        <v>173</v>
      </c>
      <c r="C41" s="60"/>
      <c r="D41" s="60"/>
      <c r="E41" s="60"/>
      <c r="F41" s="60"/>
      <c r="G41" s="60"/>
      <c r="H41" s="60"/>
      <c r="I41" s="60"/>
      <c r="J41" s="60"/>
      <c r="K41" s="60"/>
      <c r="L41" s="60"/>
      <c r="M41" s="60"/>
      <c r="N41" s="60"/>
      <c r="O41" s="60"/>
      <c r="P41" s="60"/>
      <c r="Q41" s="60"/>
      <c r="R41" s="60"/>
      <c r="S41" s="60"/>
      <c r="T41" s="60"/>
      <c r="U41" s="61"/>
    </row>
    <row r="42" spans="2:21" ht="42.75" customHeight="1">
      <c r="B42" s="59" t="s">
        <v>174</v>
      </c>
      <c r="C42" s="60"/>
      <c r="D42" s="60"/>
      <c r="E42" s="60"/>
      <c r="F42" s="60"/>
      <c r="G42" s="60"/>
      <c r="H42" s="60"/>
      <c r="I42" s="60"/>
      <c r="J42" s="60"/>
      <c r="K42" s="60"/>
      <c r="L42" s="60"/>
      <c r="M42" s="60"/>
      <c r="N42" s="60"/>
      <c r="O42" s="60"/>
      <c r="P42" s="60"/>
      <c r="Q42" s="60"/>
      <c r="R42" s="60"/>
      <c r="S42" s="60"/>
      <c r="T42" s="60"/>
      <c r="U42" s="61"/>
    </row>
    <row r="43" spans="2:21" ht="51.6" customHeight="1" thickBot="1">
      <c r="B43" s="62" t="s">
        <v>175</v>
      </c>
      <c r="C43" s="63"/>
      <c r="D43" s="63"/>
      <c r="E43" s="63"/>
      <c r="F43" s="63"/>
      <c r="G43" s="63"/>
      <c r="H43" s="63"/>
      <c r="I43" s="63"/>
      <c r="J43" s="63"/>
      <c r="K43" s="63"/>
      <c r="L43" s="63"/>
      <c r="M43" s="63"/>
      <c r="N43" s="63"/>
      <c r="O43" s="63"/>
      <c r="P43" s="63"/>
      <c r="Q43" s="63"/>
      <c r="R43" s="63"/>
      <c r="S43" s="63"/>
      <c r="T43" s="63"/>
      <c r="U43" s="64"/>
    </row>
  </sheetData>
  <mergeCells count="76">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B33:U33"/>
    <mergeCell ref="C22:H22"/>
    <mergeCell ref="I22:K22"/>
    <mergeCell ref="L22:O22"/>
    <mergeCell ref="C23:H23"/>
    <mergeCell ref="I23:K23"/>
    <mergeCell ref="L23:O23"/>
    <mergeCell ref="B27:D27"/>
    <mergeCell ref="B28:D28"/>
    <mergeCell ref="B30:U30"/>
    <mergeCell ref="B31:U31"/>
    <mergeCell ref="B32:U32"/>
    <mergeCell ref="B40:U40"/>
    <mergeCell ref="B41:U41"/>
    <mergeCell ref="B42:U42"/>
    <mergeCell ref="B43:U43"/>
    <mergeCell ref="B34:U34"/>
    <mergeCell ref="B35:U35"/>
    <mergeCell ref="B36:U36"/>
    <mergeCell ref="B37:U37"/>
    <mergeCell ref="B38:U38"/>
    <mergeCell ref="B39:U39"/>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98" t="s">
        <v>498</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176</v>
      </c>
      <c r="D4" s="99" t="s">
        <v>177</v>
      </c>
      <c r="E4" s="99"/>
      <c r="F4" s="99"/>
      <c r="G4" s="99"/>
      <c r="H4" s="99"/>
      <c r="I4" s="14"/>
      <c r="J4" s="15" t="s">
        <v>9</v>
      </c>
      <c r="K4" s="16" t="s">
        <v>10</v>
      </c>
      <c r="L4" s="100" t="s">
        <v>1</v>
      </c>
      <c r="M4" s="100"/>
      <c r="N4" s="100"/>
      <c r="O4" s="100"/>
      <c r="P4" s="15" t="s">
        <v>11</v>
      </c>
      <c r="Q4" s="100" t="s">
        <v>12</v>
      </c>
      <c r="R4" s="100"/>
      <c r="S4" s="15" t="s">
        <v>13</v>
      </c>
      <c r="T4" s="100" t="s">
        <v>178</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179</v>
      </c>
      <c r="D6" s="80"/>
      <c r="E6" s="80"/>
      <c r="F6" s="80"/>
      <c r="G6" s="80"/>
      <c r="H6" s="18"/>
      <c r="I6" s="18"/>
      <c r="J6" s="18" t="s">
        <v>18</v>
      </c>
      <c r="K6" s="80" t="s">
        <v>180</v>
      </c>
      <c r="L6" s="80"/>
      <c r="M6" s="80"/>
      <c r="N6" s="19"/>
      <c r="O6" s="20" t="s">
        <v>20</v>
      </c>
      <c r="P6" s="80" t="s">
        <v>181</v>
      </c>
      <c r="Q6" s="80"/>
      <c r="R6" s="21"/>
      <c r="S6" s="20" t="s">
        <v>22</v>
      </c>
      <c r="T6" s="80" t="s">
        <v>182</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c r="A11" s="25"/>
      <c r="B11" s="26" t="s">
        <v>38</v>
      </c>
      <c r="C11" s="73" t="s">
        <v>183</v>
      </c>
      <c r="D11" s="73"/>
      <c r="E11" s="73"/>
      <c r="F11" s="73"/>
      <c r="G11" s="73"/>
      <c r="H11" s="73"/>
      <c r="I11" s="73" t="s">
        <v>184</v>
      </c>
      <c r="J11" s="73"/>
      <c r="K11" s="73"/>
      <c r="L11" s="73" t="s">
        <v>185</v>
      </c>
      <c r="M11" s="73"/>
      <c r="N11" s="73"/>
      <c r="O11" s="73"/>
      <c r="P11" s="27" t="s">
        <v>60</v>
      </c>
      <c r="Q11" s="27" t="s">
        <v>135</v>
      </c>
      <c r="R11" s="27">
        <v>50.83</v>
      </c>
      <c r="S11" s="27">
        <v>50.3</v>
      </c>
      <c r="T11" s="27">
        <v>43.47</v>
      </c>
      <c r="U11" s="28">
        <f t="shared" ref="U11:U18" si="0">IF(ISERR(T11/S11*100),"N/A",T11/S11*100)</f>
        <v>86.421471172962228</v>
      </c>
    </row>
    <row r="12" spans="1:34" ht="75" customHeight="1" thickBot="1">
      <c r="A12" s="25"/>
      <c r="B12" s="29" t="s">
        <v>45</v>
      </c>
      <c r="C12" s="65" t="s">
        <v>45</v>
      </c>
      <c r="D12" s="65"/>
      <c r="E12" s="65"/>
      <c r="F12" s="65"/>
      <c r="G12" s="65"/>
      <c r="H12" s="65"/>
      <c r="I12" s="65" t="s">
        <v>186</v>
      </c>
      <c r="J12" s="65"/>
      <c r="K12" s="65"/>
      <c r="L12" s="65" t="s">
        <v>187</v>
      </c>
      <c r="M12" s="65"/>
      <c r="N12" s="65"/>
      <c r="O12" s="65"/>
      <c r="P12" s="30" t="s">
        <v>60</v>
      </c>
      <c r="Q12" s="30" t="s">
        <v>43</v>
      </c>
      <c r="R12" s="30">
        <v>68.7</v>
      </c>
      <c r="S12" s="30" t="s">
        <v>44</v>
      </c>
      <c r="T12" s="30" t="s">
        <v>44</v>
      </c>
      <c r="U12" s="31" t="str">
        <f t="shared" si="0"/>
        <v>N/A</v>
      </c>
    </row>
    <row r="13" spans="1:34" ht="75" customHeight="1" thickTop="1">
      <c r="A13" s="25"/>
      <c r="B13" s="26" t="s">
        <v>53</v>
      </c>
      <c r="C13" s="73" t="s">
        <v>188</v>
      </c>
      <c r="D13" s="73"/>
      <c r="E13" s="73"/>
      <c r="F13" s="73"/>
      <c r="G13" s="73"/>
      <c r="H13" s="73"/>
      <c r="I13" s="73" t="s">
        <v>189</v>
      </c>
      <c r="J13" s="73"/>
      <c r="K13" s="73"/>
      <c r="L13" s="73" t="s">
        <v>190</v>
      </c>
      <c r="M13" s="73"/>
      <c r="N13" s="73"/>
      <c r="O13" s="73"/>
      <c r="P13" s="27" t="s">
        <v>60</v>
      </c>
      <c r="Q13" s="27" t="s">
        <v>135</v>
      </c>
      <c r="R13" s="27">
        <v>69.5</v>
      </c>
      <c r="S13" s="27">
        <v>67.650000000000006</v>
      </c>
      <c r="T13" s="27">
        <v>68.53</v>
      </c>
      <c r="U13" s="28">
        <f t="shared" si="0"/>
        <v>101.30081300813008</v>
      </c>
    </row>
    <row r="14" spans="1:34" ht="75" customHeight="1" thickBot="1">
      <c r="A14" s="25"/>
      <c r="B14" s="29" t="s">
        <v>45</v>
      </c>
      <c r="C14" s="65" t="s">
        <v>45</v>
      </c>
      <c r="D14" s="65"/>
      <c r="E14" s="65"/>
      <c r="F14" s="65"/>
      <c r="G14" s="65"/>
      <c r="H14" s="65"/>
      <c r="I14" s="65" t="s">
        <v>191</v>
      </c>
      <c r="J14" s="65"/>
      <c r="K14" s="65"/>
      <c r="L14" s="65" t="s">
        <v>192</v>
      </c>
      <c r="M14" s="65"/>
      <c r="N14" s="65"/>
      <c r="O14" s="65"/>
      <c r="P14" s="30" t="s">
        <v>60</v>
      </c>
      <c r="Q14" s="30" t="s">
        <v>135</v>
      </c>
      <c r="R14" s="30">
        <v>53.2</v>
      </c>
      <c r="S14" s="30">
        <v>52.89</v>
      </c>
      <c r="T14" s="30">
        <v>58.02</v>
      </c>
      <c r="U14" s="31">
        <f t="shared" si="0"/>
        <v>109.69937606352809</v>
      </c>
    </row>
    <row r="15" spans="1:34" ht="75" customHeight="1" thickTop="1">
      <c r="A15" s="25"/>
      <c r="B15" s="26" t="s">
        <v>63</v>
      </c>
      <c r="C15" s="73" t="s">
        <v>193</v>
      </c>
      <c r="D15" s="73"/>
      <c r="E15" s="73"/>
      <c r="F15" s="73"/>
      <c r="G15" s="73"/>
      <c r="H15" s="73"/>
      <c r="I15" s="73" t="s">
        <v>194</v>
      </c>
      <c r="J15" s="73"/>
      <c r="K15" s="73"/>
      <c r="L15" s="73" t="s">
        <v>195</v>
      </c>
      <c r="M15" s="73"/>
      <c r="N15" s="73"/>
      <c r="O15" s="73"/>
      <c r="P15" s="27" t="s">
        <v>196</v>
      </c>
      <c r="Q15" s="27" t="s">
        <v>43</v>
      </c>
      <c r="R15" s="27">
        <v>1.02</v>
      </c>
      <c r="S15" s="27" t="s">
        <v>44</v>
      </c>
      <c r="T15" s="27" t="s">
        <v>44</v>
      </c>
      <c r="U15" s="28" t="str">
        <f t="shared" si="0"/>
        <v>N/A</v>
      </c>
    </row>
    <row r="16" spans="1:34" ht="75" customHeight="1" thickBot="1">
      <c r="A16" s="25"/>
      <c r="B16" s="29" t="s">
        <v>45</v>
      </c>
      <c r="C16" s="65" t="s">
        <v>197</v>
      </c>
      <c r="D16" s="65"/>
      <c r="E16" s="65"/>
      <c r="F16" s="65"/>
      <c r="G16" s="65"/>
      <c r="H16" s="65"/>
      <c r="I16" s="65" t="s">
        <v>198</v>
      </c>
      <c r="J16" s="65"/>
      <c r="K16" s="65"/>
      <c r="L16" s="65" t="s">
        <v>199</v>
      </c>
      <c r="M16" s="65"/>
      <c r="N16" s="65"/>
      <c r="O16" s="65"/>
      <c r="P16" s="30" t="s">
        <v>196</v>
      </c>
      <c r="Q16" s="30" t="s">
        <v>83</v>
      </c>
      <c r="R16" s="30">
        <v>0.76</v>
      </c>
      <c r="S16" s="30">
        <v>0.47</v>
      </c>
      <c r="T16" s="30">
        <v>-4.22</v>
      </c>
      <c r="U16" s="31">
        <f t="shared" si="0"/>
        <v>-897.872340425532</v>
      </c>
    </row>
    <row r="17" spans="1:22" ht="75" customHeight="1" thickTop="1">
      <c r="A17" s="25"/>
      <c r="B17" s="26" t="s">
        <v>79</v>
      </c>
      <c r="C17" s="73" t="s">
        <v>200</v>
      </c>
      <c r="D17" s="73"/>
      <c r="E17" s="73"/>
      <c r="F17" s="73"/>
      <c r="G17" s="73"/>
      <c r="H17" s="73"/>
      <c r="I17" s="73" t="s">
        <v>201</v>
      </c>
      <c r="J17" s="73"/>
      <c r="K17" s="73"/>
      <c r="L17" s="73" t="s">
        <v>202</v>
      </c>
      <c r="M17" s="73"/>
      <c r="N17" s="73"/>
      <c r="O17" s="73"/>
      <c r="P17" s="27" t="s">
        <v>196</v>
      </c>
      <c r="Q17" s="27" t="s">
        <v>203</v>
      </c>
      <c r="R17" s="27">
        <v>3.33</v>
      </c>
      <c r="S17" s="27">
        <v>1.9</v>
      </c>
      <c r="T17" s="27">
        <v>-75.239999999999995</v>
      </c>
      <c r="U17" s="28">
        <f t="shared" si="0"/>
        <v>-3960</v>
      </c>
    </row>
    <row r="18" spans="1:22" ht="75" customHeight="1" thickBot="1">
      <c r="A18" s="25"/>
      <c r="B18" s="29" t="s">
        <v>45</v>
      </c>
      <c r="C18" s="65" t="s">
        <v>204</v>
      </c>
      <c r="D18" s="65"/>
      <c r="E18" s="65"/>
      <c r="F18" s="65"/>
      <c r="G18" s="65"/>
      <c r="H18" s="65"/>
      <c r="I18" s="65" t="s">
        <v>205</v>
      </c>
      <c r="J18" s="65"/>
      <c r="K18" s="65"/>
      <c r="L18" s="65" t="s">
        <v>206</v>
      </c>
      <c r="M18" s="65"/>
      <c r="N18" s="65"/>
      <c r="O18" s="65"/>
      <c r="P18" s="30" t="s">
        <v>60</v>
      </c>
      <c r="Q18" s="30" t="s">
        <v>83</v>
      </c>
      <c r="R18" s="30">
        <v>89.47</v>
      </c>
      <c r="S18" s="30">
        <v>89.47</v>
      </c>
      <c r="T18" s="30">
        <v>83.67</v>
      </c>
      <c r="U18" s="31">
        <f t="shared" si="0"/>
        <v>93.517380127417013</v>
      </c>
    </row>
    <row r="19" spans="1:22" ht="22.5" customHeight="1" thickTop="1" thickBot="1">
      <c r="B19" s="8" t="s">
        <v>90</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91</v>
      </c>
      <c r="S20" s="22" t="s">
        <v>92</v>
      </c>
      <c r="T20" s="39" t="s">
        <v>93</v>
      </c>
      <c r="U20" s="22" t="s">
        <v>94</v>
      </c>
    </row>
    <row r="21" spans="1:22" ht="26.25" customHeight="1" thickBot="1">
      <c r="B21" s="40"/>
      <c r="C21" s="41"/>
      <c r="D21" s="41"/>
      <c r="E21" s="41"/>
      <c r="F21" s="41"/>
      <c r="G21" s="41"/>
      <c r="H21" s="42"/>
      <c r="I21" s="42"/>
      <c r="J21" s="42"/>
      <c r="K21" s="42"/>
      <c r="L21" s="42"/>
      <c r="M21" s="42"/>
      <c r="N21" s="42"/>
      <c r="O21" s="42"/>
      <c r="P21" s="43"/>
      <c r="Q21" s="44"/>
      <c r="R21" s="45" t="s">
        <v>95</v>
      </c>
      <c r="S21" s="44" t="s">
        <v>95</v>
      </c>
      <c r="T21" s="44" t="s">
        <v>95</v>
      </c>
      <c r="U21" s="44" t="s">
        <v>96</v>
      </c>
    </row>
    <row r="22" spans="1:22" ht="13.5" customHeight="1" thickBot="1">
      <c r="B22" s="66" t="s">
        <v>97</v>
      </c>
      <c r="C22" s="67"/>
      <c r="D22" s="67"/>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c r="B23" s="68" t="s">
        <v>98</v>
      </c>
      <c r="C23" s="69"/>
      <c r="D23" s="69"/>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c r="B24" s="8" t="s">
        <v>99</v>
      </c>
      <c r="C24" s="9"/>
      <c r="D24" s="9"/>
      <c r="E24" s="9"/>
      <c r="F24" s="9"/>
      <c r="G24" s="9"/>
      <c r="H24" s="10"/>
      <c r="I24" s="10"/>
      <c r="J24" s="10"/>
      <c r="K24" s="10"/>
      <c r="L24" s="10"/>
      <c r="M24" s="10"/>
      <c r="N24" s="10"/>
      <c r="O24" s="10"/>
      <c r="P24" s="10"/>
      <c r="Q24" s="10"/>
      <c r="R24" s="10"/>
      <c r="S24" s="10"/>
      <c r="T24" s="10"/>
      <c r="U24" s="11"/>
    </row>
    <row r="25" spans="1:22" ht="44.25" customHeight="1" thickTop="1">
      <c r="B25" s="70" t="s">
        <v>100</v>
      </c>
      <c r="C25" s="71"/>
      <c r="D25" s="71"/>
      <c r="E25" s="71"/>
      <c r="F25" s="71"/>
      <c r="G25" s="71"/>
      <c r="H25" s="71"/>
      <c r="I25" s="71"/>
      <c r="J25" s="71"/>
      <c r="K25" s="71"/>
      <c r="L25" s="71"/>
      <c r="M25" s="71"/>
      <c r="N25" s="71"/>
      <c r="O25" s="71"/>
      <c r="P25" s="71"/>
      <c r="Q25" s="71"/>
      <c r="R25" s="71"/>
      <c r="S25" s="71"/>
      <c r="T25" s="71"/>
      <c r="U25" s="72"/>
    </row>
    <row r="26" spans="1:22" ht="382.35" customHeight="1">
      <c r="B26" s="59" t="s">
        <v>207</v>
      </c>
      <c r="C26" s="60"/>
      <c r="D26" s="60"/>
      <c r="E26" s="60"/>
      <c r="F26" s="60"/>
      <c r="G26" s="60"/>
      <c r="H26" s="60"/>
      <c r="I26" s="60"/>
      <c r="J26" s="60"/>
      <c r="K26" s="60"/>
      <c r="L26" s="60"/>
      <c r="M26" s="60"/>
      <c r="N26" s="60"/>
      <c r="O26" s="60"/>
      <c r="P26" s="60"/>
      <c r="Q26" s="60"/>
      <c r="R26" s="60"/>
      <c r="S26" s="60"/>
      <c r="T26" s="60"/>
      <c r="U26" s="61"/>
    </row>
    <row r="27" spans="1:22" ht="34.5" customHeight="1">
      <c r="B27" s="59" t="s">
        <v>208</v>
      </c>
      <c r="C27" s="60"/>
      <c r="D27" s="60"/>
      <c r="E27" s="60"/>
      <c r="F27" s="60"/>
      <c r="G27" s="60"/>
      <c r="H27" s="60"/>
      <c r="I27" s="60"/>
      <c r="J27" s="60"/>
      <c r="K27" s="60"/>
      <c r="L27" s="60"/>
      <c r="M27" s="60"/>
      <c r="N27" s="60"/>
      <c r="O27" s="60"/>
      <c r="P27" s="60"/>
      <c r="Q27" s="60"/>
      <c r="R27" s="60"/>
      <c r="S27" s="60"/>
      <c r="T27" s="60"/>
      <c r="U27" s="61"/>
    </row>
    <row r="28" spans="1:22" ht="367.35" customHeight="1">
      <c r="B28" s="59" t="s">
        <v>209</v>
      </c>
      <c r="C28" s="60"/>
      <c r="D28" s="60"/>
      <c r="E28" s="60"/>
      <c r="F28" s="60"/>
      <c r="G28" s="60"/>
      <c r="H28" s="60"/>
      <c r="I28" s="60"/>
      <c r="J28" s="60"/>
      <c r="K28" s="60"/>
      <c r="L28" s="60"/>
      <c r="M28" s="60"/>
      <c r="N28" s="60"/>
      <c r="O28" s="60"/>
      <c r="P28" s="60"/>
      <c r="Q28" s="60"/>
      <c r="R28" s="60"/>
      <c r="S28" s="60"/>
      <c r="T28" s="60"/>
      <c r="U28" s="61"/>
    </row>
    <row r="29" spans="1:22" ht="338.85" customHeight="1">
      <c r="B29" s="59" t="s">
        <v>210</v>
      </c>
      <c r="C29" s="60"/>
      <c r="D29" s="60"/>
      <c r="E29" s="60"/>
      <c r="F29" s="60"/>
      <c r="G29" s="60"/>
      <c r="H29" s="60"/>
      <c r="I29" s="60"/>
      <c r="J29" s="60"/>
      <c r="K29" s="60"/>
      <c r="L29" s="60"/>
      <c r="M29" s="60"/>
      <c r="N29" s="60"/>
      <c r="O29" s="60"/>
      <c r="P29" s="60"/>
      <c r="Q29" s="60"/>
      <c r="R29" s="60"/>
      <c r="S29" s="60"/>
      <c r="T29" s="60"/>
      <c r="U29" s="61"/>
    </row>
    <row r="30" spans="1:22" ht="34.5" customHeight="1">
      <c r="B30" s="59" t="s">
        <v>211</v>
      </c>
      <c r="C30" s="60"/>
      <c r="D30" s="60"/>
      <c r="E30" s="60"/>
      <c r="F30" s="60"/>
      <c r="G30" s="60"/>
      <c r="H30" s="60"/>
      <c r="I30" s="60"/>
      <c r="J30" s="60"/>
      <c r="K30" s="60"/>
      <c r="L30" s="60"/>
      <c r="M30" s="60"/>
      <c r="N30" s="60"/>
      <c r="O30" s="60"/>
      <c r="P30" s="60"/>
      <c r="Q30" s="60"/>
      <c r="R30" s="60"/>
      <c r="S30" s="60"/>
      <c r="T30" s="60"/>
      <c r="U30" s="61"/>
    </row>
    <row r="31" spans="1:22" ht="268.7" customHeight="1">
      <c r="B31" s="59" t="s">
        <v>212</v>
      </c>
      <c r="C31" s="60"/>
      <c r="D31" s="60"/>
      <c r="E31" s="60"/>
      <c r="F31" s="60"/>
      <c r="G31" s="60"/>
      <c r="H31" s="60"/>
      <c r="I31" s="60"/>
      <c r="J31" s="60"/>
      <c r="K31" s="60"/>
      <c r="L31" s="60"/>
      <c r="M31" s="60"/>
      <c r="N31" s="60"/>
      <c r="O31" s="60"/>
      <c r="P31" s="60"/>
      <c r="Q31" s="60"/>
      <c r="R31" s="60"/>
      <c r="S31" s="60"/>
      <c r="T31" s="60"/>
      <c r="U31" s="61"/>
    </row>
    <row r="32" spans="1:22" ht="169.7" customHeight="1">
      <c r="B32" s="59" t="s">
        <v>213</v>
      </c>
      <c r="C32" s="60"/>
      <c r="D32" s="60"/>
      <c r="E32" s="60"/>
      <c r="F32" s="60"/>
      <c r="G32" s="60"/>
      <c r="H32" s="60"/>
      <c r="I32" s="60"/>
      <c r="J32" s="60"/>
      <c r="K32" s="60"/>
      <c r="L32" s="60"/>
      <c r="M32" s="60"/>
      <c r="N32" s="60"/>
      <c r="O32" s="60"/>
      <c r="P32" s="60"/>
      <c r="Q32" s="60"/>
      <c r="R32" s="60"/>
      <c r="S32" s="60"/>
      <c r="T32" s="60"/>
      <c r="U32" s="61"/>
    </row>
    <row r="33" spans="2:21" ht="209.25" customHeight="1" thickBot="1">
      <c r="B33" s="62" t="s">
        <v>214</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98" t="s">
        <v>498</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215</v>
      </c>
      <c r="D4" s="99" t="s">
        <v>216</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217</v>
      </c>
      <c r="Q6" s="80"/>
      <c r="R6" s="21"/>
      <c r="S6" s="20" t="s">
        <v>22</v>
      </c>
      <c r="T6" s="80" t="s">
        <v>218</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219</v>
      </c>
      <c r="D11" s="73"/>
      <c r="E11" s="73"/>
      <c r="F11" s="73"/>
      <c r="G11" s="73"/>
      <c r="H11" s="73"/>
      <c r="I11" s="73" t="s">
        <v>220</v>
      </c>
      <c r="J11" s="73"/>
      <c r="K11" s="73"/>
      <c r="L11" s="73" t="s">
        <v>221</v>
      </c>
      <c r="M11" s="73"/>
      <c r="N11" s="73"/>
      <c r="O11" s="73"/>
      <c r="P11" s="27" t="s">
        <v>60</v>
      </c>
      <c r="Q11" s="27" t="s">
        <v>43</v>
      </c>
      <c r="R11" s="27">
        <v>44.79</v>
      </c>
      <c r="S11" s="27" t="s">
        <v>44</v>
      </c>
      <c r="T11" s="27" t="s">
        <v>44</v>
      </c>
      <c r="U11" s="28" t="str">
        <f t="shared" ref="U11:U19" si="0">IF(ISERR(T11/S11*100),"N/A",T11/S11*100)</f>
        <v>N/A</v>
      </c>
    </row>
    <row r="12" spans="1:34" ht="75" customHeight="1" thickTop="1" thickBot="1">
      <c r="A12" s="25"/>
      <c r="B12" s="26" t="s">
        <v>53</v>
      </c>
      <c r="C12" s="73" t="s">
        <v>222</v>
      </c>
      <c r="D12" s="73"/>
      <c r="E12" s="73"/>
      <c r="F12" s="73"/>
      <c r="G12" s="73"/>
      <c r="H12" s="73"/>
      <c r="I12" s="73" t="s">
        <v>223</v>
      </c>
      <c r="J12" s="73"/>
      <c r="K12" s="73"/>
      <c r="L12" s="73" t="s">
        <v>224</v>
      </c>
      <c r="M12" s="73"/>
      <c r="N12" s="73"/>
      <c r="O12" s="73"/>
      <c r="P12" s="27" t="s">
        <v>60</v>
      </c>
      <c r="Q12" s="27" t="s">
        <v>67</v>
      </c>
      <c r="R12" s="27">
        <v>37.729999999999997</v>
      </c>
      <c r="S12" s="27">
        <v>38.89</v>
      </c>
      <c r="T12" s="27">
        <v>38.520000000000003</v>
      </c>
      <c r="U12" s="28">
        <f t="shared" si="0"/>
        <v>99.04859861146825</v>
      </c>
    </row>
    <row r="13" spans="1:34" ht="75" customHeight="1" thickTop="1">
      <c r="A13" s="25"/>
      <c r="B13" s="26" t="s">
        <v>63</v>
      </c>
      <c r="C13" s="73" t="s">
        <v>225</v>
      </c>
      <c r="D13" s="73"/>
      <c r="E13" s="73"/>
      <c r="F13" s="73"/>
      <c r="G13" s="73"/>
      <c r="H13" s="73"/>
      <c r="I13" s="73" t="s">
        <v>226</v>
      </c>
      <c r="J13" s="73"/>
      <c r="K13" s="73"/>
      <c r="L13" s="73" t="s">
        <v>227</v>
      </c>
      <c r="M13" s="73"/>
      <c r="N13" s="73"/>
      <c r="O13" s="73"/>
      <c r="P13" s="27" t="s">
        <v>60</v>
      </c>
      <c r="Q13" s="27" t="s">
        <v>228</v>
      </c>
      <c r="R13" s="27">
        <v>93.17</v>
      </c>
      <c r="S13" s="27" t="s">
        <v>44</v>
      </c>
      <c r="T13" s="27" t="s">
        <v>44</v>
      </c>
      <c r="U13" s="28" t="str">
        <f t="shared" si="0"/>
        <v>N/A</v>
      </c>
    </row>
    <row r="14" spans="1:34" ht="75" customHeight="1">
      <c r="A14" s="25"/>
      <c r="B14" s="29" t="s">
        <v>45</v>
      </c>
      <c r="C14" s="65" t="s">
        <v>45</v>
      </c>
      <c r="D14" s="65"/>
      <c r="E14" s="65"/>
      <c r="F14" s="65"/>
      <c r="G14" s="65"/>
      <c r="H14" s="65"/>
      <c r="I14" s="65" t="s">
        <v>229</v>
      </c>
      <c r="J14" s="65"/>
      <c r="K14" s="65"/>
      <c r="L14" s="65" t="s">
        <v>230</v>
      </c>
      <c r="M14" s="65"/>
      <c r="N14" s="65"/>
      <c r="O14" s="65"/>
      <c r="P14" s="30" t="s">
        <v>60</v>
      </c>
      <c r="Q14" s="30" t="s">
        <v>203</v>
      </c>
      <c r="R14" s="30">
        <v>100</v>
      </c>
      <c r="S14" s="30" t="s">
        <v>44</v>
      </c>
      <c r="T14" s="30">
        <v>182.16</v>
      </c>
      <c r="U14" s="31" t="str">
        <f t="shared" si="0"/>
        <v>N/A</v>
      </c>
    </row>
    <row r="15" spans="1:34" ht="75" customHeight="1">
      <c r="A15" s="25"/>
      <c r="B15" s="29" t="s">
        <v>45</v>
      </c>
      <c r="C15" s="65" t="s">
        <v>231</v>
      </c>
      <c r="D15" s="65"/>
      <c r="E15" s="65"/>
      <c r="F15" s="65"/>
      <c r="G15" s="65"/>
      <c r="H15" s="65"/>
      <c r="I15" s="65" t="s">
        <v>232</v>
      </c>
      <c r="J15" s="65"/>
      <c r="K15" s="65"/>
      <c r="L15" s="65" t="s">
        <v>233</v>
      </c>
      <c r="M15" s="65"/>
      <c r="N15" s="65"/>
      <c r="O15" s="65"/>
      <c r="P15" s="30" t="s">
        <v>60</v>
      </c>
      <c r="Q15" s="30" t="s">
        <v>67</v>
      </c>
      <c r="R15" s="30">
        <v>27.22</v>
      </c>
      <c r="S15" s="30">
        <v>26.28</v>
      </c>
      <c r="T15" s="30">
        <v>28.47</v>
      </c>
      <c r="U15" s="31">
        <f t="shared" si="0"/>
        <v>108.33333333333333</v>
      </c>
    </row>
    <row r="16" spans="1:34" ht="75" customHeight="1" thickBot="1">
      <c r="A16" s="25"/>
      <c r="B16" s="29" t="s">
        <v>45</v>
      </c>
      <c r="C16" s="65" t="s">
        <v>45</v>
      </c>
      <c r="D16" s="65"/>
      <c r="E16" s="65"/>
      <c r="F16" s="65"/>
      <c r="G16" s="65"/>
      <c r="H16" s="65"/>
      <c r="I16" s="65" t="s">
        <v>234</v>
      </c>
      <c r="J16" s="65"/>
      <c r="K16" s="65"/>
      <c r="L16" s="65" t="s">
        <v>235</v>
      </c>
      <c r="M16" s="65"/>
      <c r="N16" s="65"/>
      <c r="O16" s="65"/>
      <c r="P16" s="30" t="s">
        <v>60</v>
      </c>
      <c r="Q16" s="30" t="s">
        <v>67</v>
      </c>
      <c r="R16" s="30">
        <v>57.81</v>
      </c>
      <c r="S16" s="30">
        <v>57.05</v>
      </c>
      <c r="T16" s="30">
        <v>59.07</v>
      </c>
      <c r="U16" s="31">
        <f t="shared" si="0"/>
        <v>103.5407537248028</v>
      </c>
    </row>
    <row r="17" spans="1:22" ht="75" customHeight="1" thickTop="1">
      <c r="A17" s="25"/>
      <c r="B17" s="26" t="s">
        <v>79</v>
      </c>
      <c r="C17" s="73" t="s">
        <v>236</v>
      </c>
      <c r="D17" s="73"/>
      <c r="E17" s="73"/>
      <c r="F17" s="73"/>
      <c r="G17" s="73"/>
      <c r="H17" s="73"/>
      <c r="I17" s="73" t="s">
        <v>237</v>
      </c>
      <c r="J17" s="73"/>
      <c r="K17" s="73"/>
      <c r="L17" s="73" t="s">
        <v>238</v>
      </c>
      <c r="M17" s="73"/>
      <c r="N17" s="73"/>
      <c r="O17" s="73"/>
      <c r="P17" s="27" t="s">
        <v>60</v>
      </c>
      <c r="Q17" s="27" t="s">
        <v>83</v>
      </c>
      <c r="R17" s="27">
        <v>93.75</v>
      </c>
      <c r="S17" s="27">
        <v>93.75</v>
      </c>
      <c r="T17" s="27">
        <v>88.7</v>
      </c>
      <c r="U17" s="28">
        <f t="shared" si="0"/>
        <v>94.613333333333344</v>
      </c>
    </row>
    <row r="18" spans="1:22" ht="75" customHeight="1">
      <c r="A18" s="25"/>
      <c r="B18" s="29" t="s">
        <v>45</v>
      </c>
      <c r="C18" s="65" t="s">
        <v>239</v>
      </c>
      <c r="D18" s="65"/>
      <c r="E18" s="65"/>
      <c r="F18" s="65"/>
      <c r="G18" s="65"/>
      <c r="H18" s="65"/>
      <c r="I18" s="65" t="s">
        <v>240</v>
      </c>
      <c r="J18" s="65"/>
      <c r="K18" s="65"/>
      <c r="L18" s="65" t="s">
        <v>241</v>
      </c>
      <c r="M18" s="65"/>
      <c r="N18" s="65"/>
      <c r="O18" s="65"/>
      <c r="P18" s="30" t="s">
        <v>60</v>
      </c>
      <c r="Q18" s="30" t="s">
        <v>83</v>
      </c>
      <c r="R18" s="30">
        <v>93.72</v>
      </c>
      <c r="S18" s="30">
        <v>93.59</v>
      </c>
      <c r="T18" s="30">
        <v>92.89</v>
      </c>
      <c r="U18" s="31">
        <f t="shared" si="0"/>
        <v>99.252056843679881</v>
      </c>
    </row>
    <row r="19" spans="1:22" ht="75" customHeight="1" thickBot="1">
      <c r="A19" s="25"/>
      <c r="B19" s="29" t="s">
        <v>45</v>
      </c>
      <c r="C19" s="65" t="s">
        <v>45</v>
      </c>
      <c r="D19" s="65"/>
      <c r="E19" s="65"/>
      <c r="F19" s="65"/>
      <c r="G19" s="65"/>
      <c r="H19" s="65"/>
      <c r="I19" s="65" t="s">
        <v>242</v>
      </c>
      <c r="J19" s="65"/>
      <c r="K19" s="65"/>
      <c r="L19" s="65" t="s">
        <v>243</v>
      </c>
      <c r="M19" s="65"/>
      <c r="N19" s="65"/>
      <c r="O19" s="65"/>
      <c r="P19" s="30" t="s">
        <v>60</v>
      </c>
      <c r="Q19" s="30" t="s">
        <v>83</v>
      </c>
      <c r="R19" s="30">
        <v>62.85</v>
      </c>
      <c r="S19" s="30" t="s">
        <v>44</v>
      </c>
      <c r="T19" s="30">
        <v>64.97</v>
      </c>
      <c r="U19" s="31" t="str">
        <f t="shared" si="0"/>
        <v>N/A</v>
      </c>
    </row>
    <row r="20" spans="1:22" ht="22.5" customHeight="1" thickTop="1" thickBot="1">
      <c r="B20" s="8" t="s">
        <v>90</v>
      </c>
      <c r="C20" s="9"/>
      <c r="D20" s="9"/>
      <c r="E20" s="9"/>
      <c r="F20" s="9"/>
      <c r="G20" s="9"/>
      <c r="H20" s="10"/>
      <c r="I20" s="10"/>
      <c r="J20" s="10"/>
      <c r="K20" s="10"/>
      <c r="L20" s="10"/>
      <c r="M20" s="10"/>
      <c r="N20" s="10"/>
      <c r="O20" s="10"/>
      <c r="P20" s="10"/>
      <c r="Q20" s="10"/>
      <c r="R20" s="10"/>
      <c r="S20" s="10"/>
      <c r="T20" s="10"/>
      <c r="U20" s="11"/>
      <c r="V20" s="33"/>
    </row>
    <row r="21" spans="1:22" ht="26.25" customHeight="1" thickTop="1">
      <c r="B21" s="34"/>
      <c r="C21" s="35"/>
      <c r="D21" s="35"/>
      <c r="E21" s="35"/>
      <c r="F21" s="35"/>
      <c r="G21" s="35"/>
      <c r="H21" s="36"/>
      <c r="I21" s="36"/>
      <c r="J21" s="36"/>
      <c r="K21" s="36"/>
      <c r="L21" s="36"/>
      <c r="M21" s="36"/>
      <c r="N21" s="36"/>
      <c r="O21" s="36"/>
      <c r="P21" s="37"/>
      <c r="Q21" s="38"/>
      <c r="R21" s="39" t="s">
        <v>91</v>
      </c>
      <c r="S21" s="22" t="s">
        <v>92</v>
      </c>
      <c r="T21" s="39" t="s">
        <v>93</v>
      </c>
      <c r="U21" s="22" t="s">
        <v>94</v>
      </c>
    </row>
    <row r="22" spans="1:22" ht="26.25" customHeight="1" thickBot="1">
      <c r="B22" s="40"/>
      <c r="C22" s="41"/>
      <c r="D22" s="41"/>
      <c r="E22" s="41"/>
      <c r="F22" s="41"/>
      <c r="G22" s="41"/>
      <c r="H22" s="42"/>
      <c r="I22" s="42"/>
      <c r="J22" s="42"/>
      <c r="K22" s="42"/>
      <c r="L22" s="42"/>
      <c r="M22" s="42"/>
      <c r="N22" s="42"/>
      <c r="O22" s="42"/>
      <c r="P22" s="43"/>
      <c r="Q22" s="44"/>
      <c r="R22" s="45" t="s">
        <v>95</v>
      </c>
      <c r="S22" s="44" t="s">
        <v>95</v>
      </c>
      <c r="T22" s="44" t="s">
        <v>95</v>
      </c>
      <c r="U22" s="44" t="s">
        <v>96</v>
      </c>
    </row>
    <row r="23" spans="1:22" ht="13.5" customHeight="1" thickBot="1">
      <c r="B23" s="66" t="s">
        <v>97</v>
      </c>
      <c r="C23" s="67"/>
      <c r="D23" s="67"/>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c r="B24" s="68" t="s">
        <v>98</v>
      </c>
      <c r="C24" s="69"/>
      <c r="D24" s="69"/>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c r="B25" s="8" t="s">
        <v>99</v>
      </c>
      <c r="C25" s="9"/>
      <c r="D25" s="9"/>
      <c r="E25" s="9"/>
      <c r="F25" s="9"/>
      <c r="G25" s="9"/>
      <c r="H25" s="10"/>
      <c r="I25" s="10"/>
      <c r="J25" s="10"/>
      <c r="K25" s="10"/>
      <c r="L25" s="10"/>
      <c r="M25" s="10"/>
      <c r="N25" s="10"/>
      <c r="O25" s="10"/>
      <c r="P25" s="10"/>
      <c r="Q25" s="10"/>
      <c r="R25" s="10"/>
      <c r="S25" s="10"/>
      <c r="T25" s="10"/>
      <c r="U25" s="11"/>
    </row>
    <row r="26" spans="1:22" ht="44.25" customHeight="1" thickTop="1">
      <c r="B26" s="70" t="s">
        <v>100</v>
      </c>
      <c r="C26" s="71"/>
      <c r="D26" s="71"/>
      <c r="E26" s="71"/>
      <c r="F26" s="71"/>
      <c r="G26" s="71"/>
      <c r="H26" s="71"/>
      <c r="I26" s="71"/>
      <c r="J26" s="71"/>
      <c r="K26" s="71"/>
      <c r="L26" s="71"/>
      <c r="M26" s="71"/>
      <c r="N26" s="71"/>
      <c r="O26" s="71"/>
      <c r="P26" s="71"/>
      <c r="Q26" s="71"/>
      <c r="R26" s="71"/>
      <c r="S26" s="71"/>
      <c r="T26" s="71"/>
      <c r="U26" s="72"/>
    </row>
    <row r="27" spans="1:22" ht="34.5" customHeight="1">
      <c r="B27" s="59" t="s">
        <v>244</v>
      </c>
      <c r="C27" s="60"/>
      <c r="D27" s="60"/>
      <c r="E27" s="60"/>
      <c r="F27" s="60"/>
      <c r="G27" s="60"/>
      <c r="H27" s="60"/>
      <c r="I27" s="60"/>
      <c r="J27" s="60"/>
      <c r="K27" s="60"/>
      <c r="L27" s="60"/>
      <c r="M27" s="60"/>
      <c r="N27" s="60"/>
      <c r="O27" s="60"/>
      <c r="P27" s="60"/>
      <c r="Q27" s="60"/>
      <c r="R27" s="60"/>
      <c r="S27" s="60"/>
      <c r="T27" s="60"/>
      <c r="U27" s="61"/>
    </row>
    <row r="28" spans="1:22" ht="48.95" customHeight="1">
      <c r="B28" s="59" t="s">
        <v>245</v>
      </c>
      <c r="C28" s="60"/>
      <c r="D28" s="60"/>
      <c r="E28" s="60"/>
      <c r="F28" s="60"/>
      <c r="G28" s="60"/>
      <c r="H28" s="60"/>
      <c r="I28" s="60"/>
      <c r="J28" s="60"/>
      <c r="K28" s="60"/>
      <c r="L28" s="60"/>
      <c r="M28" s="60"/>
      <c r="N28" s="60"/>
      <c r="O28" s="60"/>
      <c r="P28" s="60"/>
      <c r="Q28" s="60"/>
      <c r="R28" s="60"/>
      <c r="S28" s="60"/>
      <c r="T28" s="60"/>
      <c r="U28" s="61"/>
    </row>
    <row r="29" spans="1:22" ht="82.5" customHeight="1">
      <c r="B29" s="59" t="s">
        <v>246</v>
      </c>
      <c r="C29" s="60"/>
      <c r="D29" s="60"/>
      <c r="E29" s="60"/>
      <c r="F29" s="60"/>
      <c r="G29" s="60"/>
      <c r="H29" s="60"/>
      <c r="I29" s="60"/>
      <c r="J29" s="60"/>
      <c r="K29" s="60"/>
      <c r="L29" s="60"/>
      <c r="M29" s="60"/>
      <c r="N29" s="60"/>
      <c r="O29" s="60"/>
      <c r="P29" s="60"/>
      <c r="Q29" s="60"/>
      <c r="R29" s="60"/>
      <c r="S29" s="60"/>
      <c r="T29" s="60"/>
      <c r="U29" s="61"/>
    </row>
    <row r="30" spans="1:22" ht="47.1" customHeight="1">
      <c r="B30" s="59" t="s">
        <v>247</v>
      </c>
      <c r="C30" s="60"/>
      <c r="D30" s="60"/>
      <c r="E30" s="60"/>
      <c r="F30" s="60"/>
      <c r="G30" s="60"/>
      <c r="H30" s="60"/>
      <c r="I30" s="60"/>
      <c r="J30" s="60"/>
      <c r="K30" s="60"/>
      <c r="L30" s="60"/>
      <c r="M30" s="60"/>
      <c r="N30" s="60"/>
      <c r="O30" s="60"/>
      <c r="P30" s="60"/>
      <c r="Q30" s="60"/>
      <c r="R30" s="60"/>
      <c r="S30" s="60"/>
      <c r="T30" s="60"/>
      <c r="U30" s="61"/>
    </row>
    <row r="31" spans="1:22" ht="57.2" customHeight="1">
      <c r="B31" s="59" t="s">
        <v>248</v>
      </c>
      <c r="C31" s="60"/>
      <c r="D31" s="60"/>
      <c r="E31" s="60"/>
      <c r="F31" s="60"/>
      <c r="G31" s="60"/>
      <c r="H31" s="60"/>
      <c r="I31" s="60"/>
      <c r="J31" s="60"/>
      <c r="K31" s="60"/>
      <c r="L31" s="60"/>
      <c r="M31" s="60"/>
      <c r="N31" s="60"/>
      <c r="O31" s="60"/>
      <c r="P31" s="60"/>
      <c r="Q31" s="60"/>
      <c r="R31" s="60"/>
      <c r="S31" s="60"/>
      <c r="T31" s="60"/>
      <c r="U31" s="61"/>
    </row>
    <row r="32" spans="1:22" ht="46.7" customHeight="1">
      <c r="B32" s="59" t="s">
        <v>249</v>
      </c>
      <c r="C32" s="60"/>
      <c r="D32" s="60"/>
      <c r="E32" s="60"/>
      <c r="F32" s="60"/>
      <c r="G32" s="60"/>
      <c r="H32" s="60"/>
      <c r="I32" s="60"/>
      <c r="J32" s="60"/>
      <c r="K32" s="60"/>
      <c r="L32" s="60"/>
      <c r="M32" s="60"/>
      <c r="N32" s="60"/>
      <c r="O32" s="60"/>
      <c r="P32" s="60"/>
      <c r="Q32" s="60"/>
      <c r="R32" s="60"/>
      <c r="S32" s="60"/>
      <c r="T32" s="60"/>
      <c r="U32" s="61"/>
    </row>
    <row r="33" spans="2:21" ht="70.7" customHeight="1">
      <c r="B33" s="59" t="s">
        <v>250</v>
      </c>
      <c r="C33" s="60"/>
      <c r="D33" s="60"/>
      <c r="E33" s="60"/>
      <c r="F33" s="60"/>
      <c r="G33" s="60"/>
      <c r="H33" s="60"/>
      <c r="I33" s="60"/>
      <c r="J33" s="60"/>
      <c r="K33" s="60"/>
      <c r="L33" s="60"/>
      <c r="M33" s="60"/>
      <c r="N33" s="60"/>
      <c r="O33" s="60"/>
      <c r="P33" s="60"/>
      <c r="Q33" s="60"/>
      <c r="R33" s="60"/>
      <c r="S33" s="60"/>
      <c r="T33" s="60"/>
      <c r="U33" s="61"/>
    </row>
    <row r="34" spans="2:21" ht="39.6" customHeight="1">
      <c r="B34" s="59" t="s">
        <v>251</v>
      </c>
      <c r="C34" s="60"/>
      <c r="D34" s="60"/>
      <c r="E34" s="60"/>
      <c r="F34" s="60"/>
      <c r="G34" s="60"/>
      <c r="H34" s="60"/>
      <c r="I34" s="60"/>
      <c r="J34" s="60"/>
      <c r="K34" s="60"/>
      <c r="L34" s="60"/>
      <c r="M34" s="60"/>
      <c r="N34" s="60"/>
      <c r="O34" s="60"/>
      <c r="P34" s="60"/>
      <c r="Q34" s="60"/>
      <c r="R34" s="60"/>
      <c r="S34" s="60"/>
      <c r="T34" s="60"/>
      <c r="U34" s="61"/>
    </row>
    <row r="35" spans="2:21" ht="49.7" customHeight="1" thickBot="1">
      <c r="B35" s="62" t="s">
        <v>252</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98" t="s">
        <v>498</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253</v>
      </c>
      <c r="D4" s="99" t="s">
        <v>254</v>
      </c>
      <c r="E4" s="99"/>
      <c r="F4" s="99"/>
      <c r="G4" s="99"/>
      <c r="H4" s="99"/>
      <c r="I4" s="14"/>
      <c r="J4" s="15" t="s">
        <v>9</v>
      </c>
      <c r="K4" s="16" t="s">
        <v>10</v>
      </c>
      <c r="L4" s="100" t="s">
        <v>1</v>
      </c>
      <c r="M4" s="100"/>
      <c r="N4" s="100"/>
      <c r="O4" s="100"/>
      <c r="P4" s="15" t="s">
        <v>11</v>
      </c>
      <c r="Q4" s="100" t="s">
        <v>12</v>
      </c>
      <c r="R4" s="100"/>
      <c r="S4" s="15" t="s">
        <v>13</v>
      </c>
      <c r="T4" s="100" t="s">
        <v>178</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255</v>
      </c>
      <c r="L6" s="80"/>
      <c r="M6" s="80"/>
      <c r="N6" s="19"/>
      <c r="O6" s="20" t="s">
        <v>20</v>
      </c>
      <c r="P6" s="80" t="s">
        <v>256</v>
      </c>
      <c r="Q6" s="80"/>
      <c r="R6" s="21"/>
      <c r="S6" s="20" t="s">
        <v>22</v>
      </c>
      <c r="T6" s="80" t="s">
        <v>257</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258</v>
      </c>
      <c r="D11" s="73"/>
      <c r="E11" s="73"/>
      <c r="F11" s="73"/>
      <c r="G11" s="73"/>
      <c r="H11" s="73"/>
      <c r="I11" s="73" t="s">
        <v>259</v>
      </c>
      <c r="J11" s="73"/>
      <c r="K11" s="73"/>
      <c r="L11" s="73" t="s">
        <v>260</v>
      </c>
      <c r="M11" s="73"/>
      <c r="N11" s="73"/>
      <c r="O11" s="73"/>
      <c r="P11" s="27" t="s">
        <v>60</v>
      </c>
      <c r="Q11" s="27" t="s">
        <v>43</v>
      </c>
      <c r="R11" s="27">
        <v>65.16</v>
      </c>
      <c r="S11" s="27" t="s">
        <v>44</v>
      </c>
      <c r="T11" s="27" t="s">
        <v>44</v>
      </c>
      <c r="U11" s="28" t="str">
        <f t="shared" ref="U11:U18" si="0">IF(ISERR(T11/S11*100),"N/A",T11/S11*100)</f>
        <v>N/A</v>
      </c>
    </row>
    <row r="12" spans="1:34" ht="75" customHeight="1" thickTop="1">
      <c r="A12" s="25"/>
      <c r="B12" s="26" t="s">
        <v>53</v>
      </c>
      <c r="C12" s="73" t="s">
        <v>261</v>
      </c>
      <c r="D12" s="73"/>
      <c r="E12" s="73"/>
      <c r="F12" s="73"/>
      <c r="G12" s="73"/>
      <c r="H12" s="73"/>
      <c r="I12" s="73" t="s">
        <v>262</v>
      </c>
      <c r="J12" s="73"/>
      <c r="K12" s="73"/>
      <c r="L12" s="73" t="s">
        <v>263</v>
      </c>
      <c r="M12" s="73"/>
      <c r="N12" s="73"/>
      <c r="O12" s="73"/>
      <c r="P12" s="27" t="s">
        <v>60</v>
      </c>
      <c r="Q12" s="27" t="s">
        <v>43</v>
      </c>
      <c r="R12" s="27">
        <v>0.59</v>
      </c>
      <c r="S12" s="27" t="s">
        <v>44</v>
      </c>
      <c r="T12" s="27" t="s">
        <v>44</v>
      </c>
      <c r="U12" s="28" t="str">
        <f t="shared" si="0"/>
        <v>N/A</v>
      </c>
    </row>
    <row r="13" spans="1:34" ht="75" customHeight="1" thickBot="1">
      <c r="A13" s="25"/>
      <c r="B13" s="29" t="s">
        <v>45</v>
      </c>
      <c r="C13" s="65" t="s">
        <v>45</v>
      </c>
      <c r="D13" s="65"/>
      <c r="E13" s="65"/>
      <c r="F13" s="65"/>
      <c r="G13" s="65"/>
      <c r="H13" s="65"/>
      <c r="I13" s="65" t="s">
        <v>264</v>
      </c>
      <c r="J13" s="65"/>
      <c r="K13" s="65"/>
      <c r="L13" s="65" t="s">
        <v>265</v>
      </c>
      <c r="M13" s="65"/>
      <c r="N13" s="65"/>
      <c r="O13" s="65"/>
      <c r="P13" s="30" t="s">
        <v>266</v>
      </c>
      <c r="Q13" s="30" t="s">
        <v>43</v>
      </c>
      <c r="R13" s="30">
        <v>7.35</v>
      </c>
      <c r="S13" s="30" t="s">
        <v>44</v>
      </c>
      <c r="T13" s="30" t="s">
        <v>44</v>
      </c>
      <c r="U13" s="31" t="str">
        <f t="shared" si="0"/>
        <v>N/A</v>
      </c>
    </row>
    <row r="14" spans="1:34" ht="75" customHeight="1" thickTop="1">
      <c r="A14" s="25"/>
      <c r="B14" s="26" t="s">
        <v>63</v>
      </c>
      <c r="C14" s="73" t="s">
        <v>267</v>
      </c>
      <c r="D14" s="73"/>
      <c r="E14" s="73"/>
      <c r="F14" s="73"/>
      <c r="G14" s="73"/>
      <c r="H14" s="73"/>
      <c r="I14" s="73" t="s">
        <v>268</v>
      </c>
      <c r="J14" s="73"/>
      <c r="K14" s="73"/>
      <c r="L14" s="73" t="s">
        <v>269</v>
      </c>
      <c r="M14" s="73"/>
      <c r="N14" s="73"/>
      <c r="O14" s="73"/>
      <c r="P14" s="27" t="s">
        <v>60</v>
      </c>
      <c r="Q14" s="27" t="s">
        <v>270</v>
      </c>
      <c r="R14" s="27">
        <v>69.209999999999994</v>
      </c>
      <c r="S14" s="27">
        <v>80.92</v>
      </c>
      <c r="T14" s="27">
        <v>56.1</v>
      </c>
      <c r="U14" s="28">
        <f t="shared" si="0"/>
        <v>69.327731092436977</v>
      </c>
    </row>
    <row r="15" spans="1:34" ht="75" customHeight="1" thickBot="1">
      <c r="A15" s="25"/>
      <c r="B15" s="29" t="s">
        <v>45</v>
      </c>
      <c r="C15" s="65" t="s">
        <v>271</v>
      </c>
      <c r="D15" s="65"/>
      <c r="E15" s="65"/>
      <c r="F15" s="65"/>
      <c r="G15" s="65"/>
      <c r="H15" s="65"/>
      <c r="I15" s="65" t="s">
        <v>272</v>
      </c>
      <c r="J15" s="65"/>
      <c r="K15" s="65"/>
      <c r="L15" s="65" t="s">
        <v>273</v>
      </c>
      <c r="M15" s="65"/>
      <c r="N15" s="65"/>
      <c r="O15" s="65"/>
      <c r="P15" s="30" t="s">
        <v>60</v>
      </c>
      <c r="Q15" s="30" t="s">
        <v>270</v>
      </c>
      <c r="R15" s="30">
        <v>26.41</v>
      </c>
      <c r="S15" s="30">
        <v>26.25</v>
      </c>
      <c r="T15" s="30">
        <v>12.39</v>
      </c>
      <c r="U15" s="31">
        <f t="shared" si="0"/>
        <v>47.2</v>
      </c>
    </row>
    <row r="16" spans="1:34" ht="75" customHeight="1" thickTop="1">
      <c r="A16" s="25"/>
      <c r="B16" s="26" t="s">
        <v>79</v>
      </c>
      <c r="C16" s="73" t="s">
        <v>274</v>
      </c>
      <c r="D16" s="73"/>
      <c r="E16" s="73"/>
      <c r="F16" s="73"/>
      <c r="G16" s="73"/>
      <c r="H16" s="73"/>
      <c r="I16" s="73" t="s">
        <v>275</v>
      </c>
      <c r="J16" s="73"/>
      <c r="K16" s="73"/>
      <c r="L16" s="73" t="s">
        <v>276</v>
      </c>
      <c r="M16" s="73"/>
      <c r="N16" s="73"/>
      <c r="O16" s="73"/>
      <c r="P16" s="27" t="s">
        <v>60</v>
      </c>
      <c r="Q16" s="27" t="s">
        <v>83</v>
      </c>
      <c r="R16" s="27">
        <v>93</v>
      </c>
      <c r="S16" s="27">
        <v>91</v>
      </c>
      <c r="T16" s="27">
        <v>91.69</v>
      </c>
      <c r="U16" s="28">
        <f t="shared" si="0"/>
        <v>100.75824175824175</v>
      </c>
    </row>
    <row r="17" spans="1:22" ht="75" customHeight="1">
      <c r="A17" s="25"/>
      <c r="B17" s="29" t="s">
        <v>45</v>
      </c>
      <c r="C17" s="65" t="s">
        <v>277</v>
      </c>
      <c r="D17" s="65"/>
      <c r="E17" s="65"/>
      <c r="F17" s="65"/>
      <c r="G17" s="65"/>
      <c r="H17" s="65"/>
      <c r="I17" s="65" t="s">
        <v>278</v>
      </c>
      <c r="J17" s="65"/>
      <c r="K17" s="65"/>
      <c r="L17" s="65" t="s">
        <v>279</v>
      </c>
      <c r="M17" s="65"/>
      <c r="N17" s="65"/>
      <c r="O17" s="65"/>
      <c r="P17" s="30" t="s">
        <v>60</v>
      </c>
      <c r="Q17" s="30" t="s">
        <v>280</v>
      </c>
      <c r="R17" s="30">
        <v>95</v>
      </c>
      <c r="S17" s="30">
        <v>95</v>
      </c>
      <c r="T17" s="30">
        <v>96.26</v>
      </c>
      <c r="U17" s="31">
        <f t="shared" si="0"/>
        <v>101.32631578947368</v>
      </c>
    </row>
    <row r="18" spans="1:22" ht="75" customHeight="1" thickBot="1">
      <c r="A18" s="25"/>
      <c r="B18" s="29" t="s">
        <v>45</v>
      </c>
      <c r="C18" s="65" t="s">
        <v>281</v>
      </c>
      <c r="D18" s="65"/>
      <c r="E18" s="65"/>
      <c r="F18" s="65"/>
      <c r="G18" s="65"/>
      <c r="H18" s="65"/>
      <c r="I18" s="65" t="s">
        <v>282</v>
      </c>
      <c r="J18" s="65"/>
      <c r="K18" s="65"/>
      <c r="L18" s="65" t="s">
        <v>283</v>
      </c>
      <c r="M18" s="65"/>
      <c r="N18" s="65"/>
      <c r="O18" s="65"/>
      <c r="P18" s="30" t="s">
        <v>60</v>
      </c>
      <c r="Q18" s="30" t="s">
        <v>270</v>
      </c>
      <c r="R18" s="30">
        <v>78.95</v>
      </c>
      <c r="S18" s="30">
        <v>80.97</v>
      </c>
      <c r="T18" s="30">
        <v>64.7</v>
      </c>
      <c r="U18" s="31">
        <f t="shared" si="0"/>
        <v>79.906138075830555</v>
      </c>
    </row>
    <row r="19" spans="1:22" ht="22.5" customHeight="1" thickTop="1" thickBot="1">
      <c r="B19" s="8" t="s">
        <v>90</v>
      </c>
      <c r="C19" s="9"/>
      <c r="D19" s="9"/>
      <c r="E19" s="9"/>
      <c r="F19" s="9"/>
      <c r="G19" s="9"/>
      <c r="H19" s="10"/>
      <c r="I19" s="10"/>
      <c r="J19" s="10"/>
      <c r="K19" s="10"/>
      <c r="L19" s="10"/>
      <c r="M19" s="10"/>
      <c r="N19" s="10"/>
      <c r="O19" s="10"/>
      <c r="P19" s="10"/>
      <c r="Q19" s="10"/>
      <c r="R19" s="10"/>
      <c r="S19" s="10"/>
      <c r="T19" s="10"/>
      <c r="U19" s="11"/>
      <c r="V19" s="33"/>
    </row>
    <row r="20" spans="1:22" ht="26.25" customHeight="1" thickTop="1">
      <c r="B20" s="34"/>
      <c r="C20" s="35"/>
      <c r="D20" s="35"/>
      <c r="E20" s="35"/>
      <c r="F20" s="35"/>
      <c r="G20" s="35"/>
      <c r="H20" s="36"/>
      <c r="I20" s="36"/>
      <c r="J20" s="36"/>
      <c r="K20" s="36"/>
      <c r="L20" s="36"/>
      <c r="M20" s="36"/>
      <c r="N20" s="36"/>
      <c r="O20" s="36"/>
      <c r="P20" s="37"/>
      <c r="Q20" s="38"/>
      <c r="R20" s="39" t="s">
        <v>91</v>
      </c>
      <c r="S20" s="22" t="s">
        <v>92</v>
      </c>
      <c r="T20" s="39" t="s">
        <v>93</v>
      </c>
      <c r="U20" s="22" t="s">
        <v>94</v>
      </c>
    </row>
    <row r="21" spans="1:22" ht="26.25" customHeight="1" thickBot="1">
      <c r="B21" s="40"/>
      <c r="C21" s="41"/>
      <c r="D21" s="41"/>
      <c r="E21" s="41"/>
      <c r="F21" s="41"/>
      <c r="G21" s="41"/>
      <c r="H21" s="42"/>
      <c r="I21" s="42"/>
      <c r="J21" s="42"/>
      <c r="K21" s="42"/>
      <c r="L21" s="42"/>
      <c r="M21" s="42"/>
      <c r="N21" s="42"/>
      <c r="O21" s="42"/>
      <c r="P21" s="43"/>
      <c r="Q21" s="44"/>
      <c r="R21" s="45" t="s">
        <v>95</v>
      </c>
      <c r="S21" s="44" t="s">
        <v>95</v>
      </c>
      <c r="T21" s="44" t="s">
        <v>95</v>
      </c>
      <c r="U21" s="44" t="s">
        <v>96</v>
      </c>
    </row>
    <row r="22" spans="1:22" ht="13.5" customHeight="1" thickBot="1">
      <c r="B22" s="66" t="s">
        <v>97</v>
      </c>
      <c r="C22" s="67"/>
      <c r="D22" s="67"/>
      <c r="E22" s="46"/>
      <c r="F22" s="46"/>
      <c r="G22" s="46"/>
      <c r="H22" s="47"/>
      <c r="I22" s="47"/>
      <c r="J22" s="47"/>
      <c r="K22" s="47"/>
      <c r="L22" s="47"/>
      <c r="M22" s="47"/>
      <c r="N22" s="47"/>
      <c r="O22" s="47"/>
      <c r="P22" s="48"/>
      <c r="Q22" s="48"/>
      <c r="R22" s="49" t="str">
        <f t="shared" ref="R22:T23" si="1">"N/D"</f>
        <v>N/D</v>
      </c>
      <c r="S22" s="49" t="str">
        <f t="shared" si="1"/>
        <v>N/D</v>
      </c>
      <c r="T22" s="49" t="str">
        <f t="shared" si="1"/>
        <v>N/D</v>
      </c>
      <c r="U22" s="50" t="str">
        <f>+IF(ISERR(T22/S22*100),"N/A",T22/S22*100)</f>
        <v>N/A</v>
      </c>
    </row>
    <row r="23" spans="1:22" ht="13.5" customHeight="1" thickBot="1">
      <c r="B23" s="68" t="s">
        <v>98</v>
      </c>
      <c r="C23" s="69"/>
      <c r="D23" s="69"/>
      <c r="E23" s="51"/>
      <c r="F23" s="51"/>
      <c r="G23" s="51"/>
      <c r="H23" s="52"/>
      <c r="I23" s="52"/>
      <c r="J23" s="52"/>
      <c r="K23" s="52"/>
      <c r="L23" s="52"/>
      <c r="M23" s="52"/>
      <c r="N23" s="52"/>
      <c r="O23" s="52"/>
      <c r="P23" s="53"/>
      <c r="Q23" s="53"/>
      <c r="R23" s="49" t="str">
        <f t="shared" si="1"/>
        <v>N/D</v>
      </c>
      <c r="S23" s="49" t="str">
        <f t="shared" si="1"/>
        <v>N/D</v>
      </c>
      <c r="T23" s="49" t="str">
        <f t="shared" si="1"/>
        <v>N/D</v>
      </c>
      <c r="U23" s="50" t="str">
        <f>+IF(ISERR(T23/S23*100),"N/A",T23/S23*100)</f>
        <v>N/A</v>
      </c>
    </row>
    <row r="24" spans="1:22" ht="14.85" customHeight="1" thickTop="1" thickBot="1">
      <c r="B24" s="8" t="s">
        <v>99</v>
      </c>
      <c r="C24" s="9"/>
      <c r="D24" s="9"/>
      <c r="E24" s="9"/>
      <c r="F24" s="9"/>
      <c r="G24" s="9"/>
      <c r="H24" s="10"/>
      <c r="I24" s="10"/>
      <c r="J24" s="10"/>
      <c r="K24" s="10"/>
      <c r="L24" s="10"/>
      <c r="M24" s="10"/>
      <c r="N24" s="10"/>
      <c r="O24" s="10"/>
      <c r="P24" s="10"/>
      <c r="Q24" s="10"/>
      <c r="R24" s="10"/>
      <c r="S24" s="10"/>
      <c r="T24" s="10"/>
      <c r="U24" s="11"/>
    </row>
    <row r="25" spans="1:22" ht="44.25" customHeight="1" thickTop="1">
      <c r="B25" s="70" t="s">
        <v>100</v>
      </c>
      <c r="C25" s="71"/>
      <c r="D25" s="71"/>
      <c r="E25" s="71"/>
      <c r="F25" s="71"/>
      <c r="G25" s="71"/>
      <c r="H25" s="71"/>
      <c r="I25" s="71"/>
      <c r="J25" s="71"/>
      <c r="K25" s="71"/>
      <c r="L25" s="71"/>
      <c r="M25" s="71"/>
      <c r="N25" s="71"/>
      <c r="O25" s="71"/>
      <c r="P25" s="71"/>
      <c r="Q25" s="71"/>
      <c r="R25" s="71"/>
      <c r="S25" s="71"/>
      <c r="T25" s="71"/>
      <c r="U25" s="72"/>
    </row>
    <row r="26" spans="1:22" ht="34.5" customHeight="1">
      <c r="B26" s="59" t="s">
        <v>284</v>
      </c>
      <c r="C26" s="60"/>
      <c r="D26" s="60"/>
      <c r="E26" s="60"/>
      <c r="F26" s="60"/>
      <c r="G26" s="60"/>
      <c r="H26" s="60"/>
      <c r="I26" s="60"/>
      <c r="J26" s="60"/>
      <c r="K26" s="60"/>
      <c r="L26" s="60"/>
      <c r="M26" s="60"/>
      <c r="N26" s="60"/>
      <c r="O26" s="60"/>
      <c r="P26" s="60"/>
      <c r="Q26" s="60"/>
      <c r="R26" s="60"/>
      <c r="S26" s="60"/>
      <c r="T26" s="60"/>
      <c r="U26" s="61"/>
    </row>
    <row r="27" spans="1:22" ht="34.5" customHeight="1">
      <c r="B27" s="59" t="s">
        <v>285</v>
      </c>
      <c r="C27" s="60"/>
      <c r="D27" s="60"/>
      <c r="E27" s="60"/>
      <c r="F27" s="60"/>
      <c r="G27" s="60"/>
      <c r="H27" s="60"/>
      <c r="I27" s="60"/>
      <c r="J27" s="60"/>
      <c r="K27" s="60"/>
      <c r="L27" s="60"/>
      <c r="M27" s="60"/>
      <c r="N27" s="60"/>
      <c r="O27" s="60"/>
      <c r="P27" s="60"/>
      <c r="Q27" s="60"/>
      <c r="R27" s="60"/>
      <c r="S27" s="60"/>
      <c r="T27" s="60"/>
      <c r="U27" s="61"/>
    </row>
    <row r="28" spans="1:22" ht="34.5" customHeight="1">
      <c r="B28" s="59" t="s">
        <v>286</v>
      </c>
      <c r="C28" s="60"/>
      <c r="D28" s="60"/>
      <c r="E28" s="60"/>
      <c r="F28" s="60"/>
      <c r="G28" s="60"/>
      <c r="H28" s="60"/>
      <c r="I28" s="60"/>
      <c r="J28" s="60"/>
      <c r="K28" s="60"/>
      <c r="L28" s="60"/>
      <c r="M28" s="60"/>
      <c r="N28" s="60"/>
      <c r="O28" s="60"/>
      <c r="P28" s="60"/>
      <c r="Q28" s="60"/>
      <c r="R28" s="60"/>
      <c r="S28" s="60"/>
      <c r="T28" s="60"/>
      <c r="U28" s="61"/>
    </row>
    <row r="29" spans="1:22" ht="54" customHeight="1">
      <c r="B29" s="59" t="s">
        <v>287</v>
      </c>
      <c r="C29" s="60"/>
      <c r="D29" s="60"/>
      <c r="E29" s="60"/>
      <c r="F29" s="60"/>
      <c r="G29" s="60"/>
      <c r="H29" s="60"/>
      <c r="I29" s="60"/>
      <c r="J29" s="60"/>
      <c r="K29" s="60"/>
      <c r="L29" s="60"/>
      <c r="M29" s="60"/>
      <c r="N29" s="60"/>
      <c r="O29" s="60"/>
      <c r="P29" s="60"/>
      <c r="Q29" s="60"/>
      <c r="R29" s="60"/>
      <c r="S29" s="60"/>
      <c r="T29" s="60"/>
      <c r="U29" s="61"/>
    </row>
    <row r="30" spans="1:22" ht="75" customHeight="1">
      <c r="B30" s="59" t="s">
        <v>288</v>
      </c>
      <c r="C30" s="60"/>
      <c r="D30" s="60"/>
      <c r="E30" s="60"/>
      <c r="F30" s="60"/>
      <c r="G30" s="60"/>
      <c r="H30" s="60"/>
      <c r="I30" s="60"/>
      <c r="J30" s="60"/>
      <c r="K30" s="60"/>
      <c r="L30" s="60"/>
      <c r="M30" s="60"/>
      <c r="N30" s="60"/>
      <c r="O30" s="60"/>
      <c r="P30" s="60"/>
      <c r="Q30" s="60"/>
      <c r="R30" s="60"/>
      <c r="S30" s="60"/>
      <c r="T30" s="60"/>
      <c r="U30" s="61"/>
    </row>
    <row r="31" spans="1:22" ht="60.75" customHeight="1">
      <c r="B31" s="59" t="s">
        <v>289</v>
      </c>
      <c r="C31" s="60"/>
      <c r="D31" s="60"/>
      <c r="E31" s="60"/>
      <c r="F31" s="60"/>
      <c r="G31" s="60"/>
      <c r="H31" s="60"/>
      <c r="I31" s="60"/>
      <c r="J31" s="60"/>
      <c r="K31" s="60"/>
      <c r="L31" s="60"/>
      <c r="M31" s="60"/>
      <c r="N31" s="60"/>
      <c r="O31" s="60"/>
      <c r="P31" s="60"/>
      <c r="Q31" s="60"/>
      <c r="R31" s="60"/>
      <c r="S31" s="60"/>
      <c r="T31" s="60"/>
      <c r="U31" s="61"/>
    </row>
    <row r="32" spans="1:22" ht="68.099999999999994" customHeight="1">
      <c r="B32" s="59" t="s">
        <v>290</v>
      </c>
      <c r="C32" s="60"/>
      <c r="D32" s="60"/>
      <c r="E32" s="60"/>
      <c r="F32" s="60"/>
      <c r="G32" s="60"/>
      <c r="H32" s="60"/>
      <c r="I32" s="60"/>
      <c r="J32" s="60"/>
      <c r="K32" s="60"/>
      <c r="L32" s="60"/>
      <c r="M32" s="60"/>
      <c r="N32" s="60"/>
      <c r="O32" s="60"/>
      <c r="P32" s="60"/>
      <c r="Q32" s="60"/>
      <c r="R32" s="60"/>
      <c r="S32" s="60"/>
      <c r="T32" s="60"/>
      <c r="U32" s="61"/>
    </row>
    <row r="33" spans="2:21" ht="65.25" customHeight="1" thickBot="1">
      <c r="B33" s="62" t="s">
        <v>291</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98" t="s">
        <v>498</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292</v>
      </c>
      <c r="D4" s="99" t="s">
        <v>293</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119</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294</v>
      </c>
      <c r="D11" s="73"/>
      <c r="E11" s="73"/>
      <c r="F11" s="73"/>
      <c r="G11" s="73"/>
      <c r="H11" s="73"/>
      <c r="I11" s="73" t="s">
        <v>50</v>
      </c>
      <c r="J11" s="73"/>
      <c r="K11" s="73"/>
      <c r="L11" s="73" t="s">
        <v>295</v>
      </c>
      <c r="M11" s="73"/>
      <c r="N11" s="73"/>
      <c r="O11" s="73"/>
      <c r="P11" s="27" t="s">
        <v>296</v>
      </c>
      <c r="Q11" s="27" t="s">
        <v>43</v>
      </c>
      <c r="R11" s="54">
        <v>79.3</v>
      </c>
      <c r="S11" s="54" t="s">
        <v>44</v>
      </c>
      <c r="T11" s="54" t="s">
        <v>44</v>
      </c>
      <c r="U11" s="28" t="str">
        <f>IF(ISERR(T11/S11*100),"N/A",T11/S11*100)</f>
        <v>N/A</v>
      </c>
    </row>
    <row r="12" spans="1:34" ht="75" customHeight="1" thickTop="1" thickBot="1">
      <c r="A12" s="25"/>
      <c r="B12" s="26" t="s">
        <v>53</v>
      </c>
      <c r="C12" s="73" t="s">
        <v>297</v>
      </c>
      <c r="D12" s="73"/>
      <c r="E12" s="73"/>
      <c r="F12" s="73"/>
      <c r="G12" s="73"/>
      <c r="H12" s="73"/>
      <c r="I12" s="73" t="s">
        <v>298</v>
      </c>
      <c r="J12" s="73"/>
      <c r="K12" s="73"/>
      <c r="L12" s="73" t="s">
        <v>299</v>
      </c>
      <c r="M12" s="73"/>
      <c r="N12" s="73"/>
      <c r="O12" s="73"/>
      <c r="P12" s="27" t="s">
        <v>300</v>
      </c>
      <c r="Q12" s="27" t="s">
        <v>43</v>
      </c>
      <c r="R12" s="54">
        <v>652.4</v>
      </c>
      <c r="S12" s="54" t="s">
        <v>44</v>
      </c>
      <c r="T12" s="54" t="s">
        <v>44</v>
      </c>
      <c r="U12" s="28" t="str">
        <f>IF(ISERR((S12-T12)*100/S12+100),"N/A",(S12-T12)*100/S12+100)</f>
        <v>N/A</v>
      </c>
    </row>
    <row r="13" spans="1:34" ht="75" customHeight="1" thickTop="1">
      <c r="A13" s="25"/>
      <c r="B13" s="26" t="s">
        <v>63</v>
      </c>
      <c r="C13" s="73" t="s">
        <v>301</v>
      </c>
      <c r="D13" s="73"/>
      <c r="E13" s="73"/>
      <c r="F13" s="73"/>
      <c r="G13" s="73"/>
      <c r="H13" s="73"/>
      <c r="I13" s="73" t="s">
        <v>302</v>
      </c>
      <c r="J13" s="73"/>
      <c r="K13" s="73"/>
      <c r="L13" s="73" t="s">
        <v>303</v>
      </c>
      <c r="M13" s="73"/>
      <c r="N13" s="73"/>
      <c r="O13" s="73"/>
      <c r="P13" s="27" t="s">
        <v>60</v>
      </c>
      <c r="Q13" s="27" t="s">
        <v>135</v>
      </c>
      <c r="R13" s="27">
        <v>10.039999999999999</v>
      </c>
      <c r="S13" s="27">
        <v>10.039999999999999</v>
      </c>
      <c r="T13" s="27">
        <v>10.31</v>
      </c>
      <c r="U13" s="28">
        <f>IF(ISERR((S13-T13)*100/S13+100),"N/A",(S13-T13)*100/S13+100)</f>
        <v>97.310756972111534</v>
      </c>
    </row>
    <row r="14" spans="1:34" ht="75" customHeight="1">
      <c r="A14" s="25"/>
      <c r="B14" s="29" t="s">
        <v>45</v>
      </c>
      <c r="C14" s="65" t="s">
        <v>45</v>
      </c>
      <c r="D14" s="65"/>
      <c r="E14" s="65"/>
      <c r="F14" s="65"/>
      <c r="G14" s="65"/>
      <c r="H14" s="65"/>
      <c r="I14" s="65" t="s">
        <v>304</v>
      </c>
      <c r="J14" s="65"/>
      <c r="K14" s="65"/>
      <c r="L14" s="65" t="s">
        <v>305</v>
      </c>
      <c r="M14" s="65"/>
      <c r="N14" s="65"/>
      <c r="O14" s="65"/>
      <c r="P14" s="30" t="s">
        <v>60</v>
      </c>
      <c r="Q14" s="30" t="s">
        <v>135</v>
      </c>
      <c r="R14" s="30">
        <v>5</v>
      </c>
      <c r="S14" s="30">
        <v>5</v>
      </c>
      <c r="T14" s="30">
        <v>11.46</v>
      </c>
      <c r="U14" s="31">
        <f>IF(ISERR((S14-T14)*100/S14+100),"N/A",(S14-T14)*100/S14+100)</f>
        <v>-29.200000000000017</v>
      </c>
    </row>
    <row r="15" spans="1:34" ht="75" customHeight="1">
      <c r="A15" s="25"/>
      <c r="B15" s="29" t="s">
        <v>45</v>
      </c>
      <c r="C15" s="65" t="s">
        <v>306</v>
      </c>
      <c r="D15" s="65"/>
      <c r="E15" s="65"/>
      <c r="F15" s="65"/>
      <c r="G15" s="65"/>
      <c r="H15" s="65"/>
      <c r="I15" s="65" t="s">
        <v>307</v>
      </c>
      <c r="J15" s="65"/>
      <c r="K15" s="65"/>
      <c r="L15" s="65" t="s">
        <v>308</v>
      </c>
      <c r="M15" s="65"/>
      <c r="N15" s="65"/>
      <c r="O15" s="65"/>
      <c r="P15" s="30" t="s">
        <v>300</v>
      </c>
      <c r="Q15" s="30" t="s">
        <v>83</v>
      </c>
      <c r="R15" s="30">
        <v>7.76</v>
      </c>
      <c r="S15" s="30">
        <v>7.7</v>
      </c>
      <c r="T15" s="30">
        <v>6.89</v>
      </c>
      <c r="U15" s="31">
        <f>IF(ISERR((S15-T15)*100/S15+100),"N/A",(S15-T15)*100/S15+100)</f>
        <v>110.51948051948052</v>
      </c>
    </row>
    <row r="16" spans="1:34" ht="75" customHeight="1">
      <c r="A16" s="25"/>
      <c r="B16" s="29" t="s">
        <v>45</v>
      </c>
      <c r="C16" s="65" t="s">
        <v>309</v>
      </c>
      <c r="D16" s="65"/>
      <c r="E16" s="65"/>
      <c r="F16" s="65"/>
      <c r="G16" s="65"/>
      <c r="H16" s="65"/>
      <c r="I16" s="65" t="s">
        <v>310</v>
      </c>
      <c r="J16" s="65"/>
      <c r="K16" s="65"/>
      <c r="L16" s="65" t="s">
        <v>311</v>
      </c>
      <c r="M16" s="65"/>
      <c r="N16" s="65"/>
      <c r="O16" s="65"/>
      <c r="P16" s="30" t="s">
        <v>60</v>
      </c>
      <c r="Q16" s="30" t="s">
        <v>312</v>
      </c>
      <c r="R16" s="32">
        <v>91.5</v>
      </c>
      <c r="S16" s="32">
        <v>91.5</v>
      </c>
      <c r="T16" s="32">
        <v>94.47</v>
      </c>
      <c r="U16" s="31">
        <f>IF(ISERR(T16/S16*100),"N/A",T16/S16*100)</f>
        <v>103.24590163934427</v>
      </c>
    </row>
    <row r="17" spans="1:22" ht="75" customHeight="1">
      <c r="A17" s="25"/>
      <c r="B17" s="29" t="s">
        <v>45</v>
      </c>
      <c r="C17" s="65" t="s">
        <v>45</v>
      </c>
      <c r="D17" s="65"/>
      <c r="E17" s="65"/>
      <c r="F17" s="65"/>
      <c r="G17" s="65"/>
      <c r="H17" s="65"/>
      <c r="I17" s="65" t="s">
        <v>313</v>
      </c>
      <c r="J17" s="65"/>
      <c r="K17" s="65"/>
      <c r="L17" s="65" t="s">
        <v>314</v>
      </c>
      <c r="M17" s="65"/>
      <c r="N17" s="65"/>
      <c r="O17" s="65"/>
      <c r="P17" s="30" t="s">
        <v>60</v>
      </c>
      <c r="Q17" s="30" t="s">
        <v>83</v>
      </c>
      <c r="R17" s="32">
        <v>93.33</v>
      </c>
      <c r="S17" s="32">
        <v>93.33</v>
      </c>
      <c r="T17" s="32">
        <v>87.4</v>
      </c>
      <c r="U17" s="31">
        <f>IF(ISERR(T17/S17*100),"N/A",T17/S17*100)</f>
        <v>93.646201650058941</v>
      </c>
    </row>
    <row r="18" spans="1:22" ht="75" customHeight="1">
      <c r="A18" s="25"/>
      <c r="B18" s="29" t="s">
        <v>45</v>
      </c>
      <c r="C18" s="65" t="s">
        <v>315</v>
      </c>
      <c r="D18" s="65"/>
      <c r="E18" s="65"/>
      <c r="F18" s="65"/>
      <c r="G18" s="65"/>
      <c r="H18" s="65"/>
      <c r="I18" s="65" t="s">
        <v>316</v>
      </c>
      <c r="J18" s="65"/>
      <c r="K18" s="65"/>
      <c r="L18" s="65" t="s">
        <v>317</v>
      </c>
      <c r="M18" s="65"/>
      <c r="N18" s="65"/>
      <c r="O18" s="65"/>
      <c r="P18" s="30" t="s">
        <v>318</v>
      </c>
      <c r="Q18" s="30" t="s">
        <v>135</v>
      </c>
      <c r="R18" s="30">
        <v>39.700000000000003</v>
      </c>
      <c r="S18" s="30">
        <v>39.270000000000003</v>
      </c>
      <c r="T18" s="30">
        <v>26.59</v>
      </c>
      <c r="U18" s="31">
        <f>IF(ISERR(T18/S18*100),"N/A",T18/S18*100)</f>
        <v>67.71072065189712</v>
      </c>
    </row>
    <row r="19" spans="1:22" ht="75" customHeight="1">
      <c r="A19" s="25"/>
      <c r="B19" s="29" t="s">
        <v>45</v>
      </c>
      <c r="C19" s="65" t="s">
        <v>45</v>
      </c>
      <c r="D19" s="65"/>
      <c r="E19" s="65"/>
      <c r="F19" s="65"/>
      <c r="G19" s="65"/>
      <c r="H19" s="65"/>
      <c r="I19" s="65" t="s">
        <v>319</v>
      </c>
      <c r="J19" s="65"/>
      <c r="K19" s="65"/>
      <c r="L19" s="65" t="s">
        <v>320</v>
      </c>
      <c r="M19" s="65"/>
      <c r="N19" s="65"/>
      <c r="O19" s="65"/>
      <c r="P19" s="30" t="s">
        <v>318</v>
      </c>
      <c r="Q19" s="30" t="s">
        <v>135</v>
      </c>
      <c r="R19" s="30">
        <v>64.22</v>
      </c>
      <c r="S19" s="30">
        <v>63.91</v>
      </c>
      <c r="T19" s="30">
        <v>52.63</v>
      </c>
      <c r="U19" s="31">
        <f>IF(ISERR(T19/S19*100),"N/A",T19/S19*100)</f>
        <v>82.350179940541395</v>
      </c>
    </row>
    <row r="20" spans="1:22" ht="75" customHeight="1" thickBot="1">
      <c r="A20" s="25"/>
      <c r="B20" s="29" t="s">
        <v>45</v>
      </c>
      <c r="C20" s="65" t="s">
        <v>321</v>
      </c>
      <c r="D20" s="65"/>
      <c r="E20" s="65"/>
      <c r="F20" s="65"/>
      <c r="G20" s="65"/>
      <c r="H20" s="65"/>
      <c r="I20" s="65" t="s">
        <v>322</v>
      </c>
      <c r="J20" s="65"/>
      <c r="K20" s="65"/>
      <c r="L20" s="65" t="s">
        <v>323</v>
      </c>
      <c r="M20" s="65"/>
      <c r="N20" s="65"/>
      <c r="O20" s="65"/>
      <c r="P20" s="30" t="s">
        <v>324</v>
      </c>
      <c r="Q20" s="30" t="s">
        <v>203</v>
      </c>
      <c r="R20" s="30">
        <v>45.39</v>
      </c>
      <c r="S20" s="30">
        <v>43.75</v>
      </c>
      <c r="T20" s="30">
        <v>48.1</v>
      </c>
      <c r="U20" s="31">
        <f>IF(ISERR((S20-T20)*100/S20+100),"N/A",(S20-T20)*100/S20+100)</f>
        <v>90.05714285714285</v>
      </c>
    </row>
    <row r="21" spans="1:22" ht="75" customHeight="1" thickTop="1">
      <c r="A21" s="25"/>
      <c r="B21" s="26" t="s">
        <v>79</v>
      </c>
      <c r="C21" s="73" t="s">
        <v>325</v>
      </c>
      <c r="D21" s="73"/>
      <c r="E21" s="73"/>
      <c r="F21" s="73"/>
      <c r="G21" s="73"/>
      <c r="H21" s="73"/>
      <c r="I21" s="73" t="s">
        <v>326</v>
      </c>
      <c r="J21" s="73"/>
      <c r="K21" s="73"/>
      <c r="L21" s="73" t="s">
        <v>327</v>
      </c>
      <c r="M21" s="73"/>
      <c r="N21" s="73"/>
      <c r="O21" s="73"/>
      <c r="P21" s="27" t="s">
        <v>60</v>
      </c>
      <c r="Q21" s="27" t="s">
        <v>83</v>
      </c>
      <c r="R21" s="27">
        <v>53</v>
      </c>
      <c r="S21" s="27">
        <v>53</v>
      </c>
      <c r="T21" s="27">
        <v>50.7</v>
      </c>
      <c r="U21" s="28">
        <f t="shared" ref="U21:U29" si="0">IF(ISERR(T21/S21*100),"N/A",T21/S21*100)</f>
        <v>95.660377358490564</v>
      </c>
    </row>
    <row r="22" spans="1:22" ht="75" customHeight="1">
      <c r="A22" s="25"/>
      <c r="B22" s="29" t="s">
        <v>45</v>
      </c>
      <c r="C22" s="65" t="s">
        <v>45</v>
      </c>
      <c r="D22" s="65"/>
      <c r="E22" s="65"/>
      <c r="F22" s="65"/>
      <c r="G22" s="65"/>
      <c r="H22" s="65"/>
      <c r="I22" s="65" t="s">
        <v>328</v>
      </c>
      <c r="J22" s="65"/>
      <c r="K22" s="65"/>
      <c r="L22" s="65" t="s">
        <v>329</v>
      </c>
      <c r="M22" s="65"/>
      <c r="N22" s="65"/>
      <c r="O22" s="65"/>
      <c r="P22" s="30" t="s">
        <v>330</v>
      </c>
      <c r="Q22" s="30" t="s">
        <v>83</v>
      </c>
      <c r="R22" s="30">
        <v>6</v>
      </c>
      <c r="S22" s="30">
        <v>6</v>
      </c>
      <c r="T22" s="30">
        <v>5.0999999999999996</v>
      </c>
      <c r="U22" s="31">
        <f t="shared" si="0"/>
        <v>85</v>
      </c>
    </row>
    <row r="23" spans="1:22" ht="75" customHeight="1">
      <c r="A23" s="25"/>
      <c r="B23" s="29" t="s">
        <v>45</v>
      </c>
      <c r="C23" s="65" t="s">
        <v>331</v>
      </c>
      <c r="D23" s="65"/>
      <c r="E23" s="65"/>
      <c r="F23" s="65"/>
      <c r="G23" s="65"/>
      <c r="H23" s="65"/>
      <c r="I23" s="65" t="s">
        <v>332</v>
      </c>
      <c r="J23" s="65"/>
      <c r="K23" s="65"/>
      <c r="L23" s="65" t="s">
        <v>333</v>
      </c>
      <c r="M23" s="65"/>
      <c r="N23" s="65"/>
      <c r="O23" s="65"/>
      <c r="P23" s="30" t="s">
        <v>60</v>
      </c>
      <c r="Q23" s="30" t="s">
        <v>83</v>
      </c>
      <c r="R23" s="30">
        <v>100</v>
      </c>
      <c r="S23" s="30">
        <v>100</v>
      </c>
      <c r="T23" s="30">
        <v>86.74</v>
      </c>
      <c r="U23" s="31">
        <f t="shared" si="0"/>
        <v>86.74</v>
      </c>
    </row>
    <row r="24" spans="1:22" ht="75" customHeight="1">
      <c r="A24" s="25"/>
      <c r="B24" s="29" t="s">
        <v>45</v>
      </c>
      <c r="C24" s="65" t="s">
        <v>334</v>
      </c>
      <c r="D24" s="65"/>
      <c r="E24" s="65"/>
      <c r="F24" s="65"/>
      <c r="G24" s="65"/>
      <c r="H24" s="65"/>
      <c r="I24" s="65" t="s">
        <v>335</v>
      </c>
      <c r="J24" s="65"/>
      <c r="K24" s="65"/>
      <c r="L24" s="65" t="s">
        <v>336</v>
      </c>
      <c r="M24" s="65"/>
      <c r="N24" s="65"/>
      <c r="O24" s="65"/>
      <c r="P24" s="30" t="s">
        <v>330</v>
      </c>
      <c r="Q24" s="30" t="s">
        <v>83</v>
      </c>
      <c r="R24" s="32">
        <v>800000</v>
      </c>
      <c r="S24" s="32">
        <v>200000</v>
      </c>
      <c r="T24" s="32">
        <v>96432</v>
      </c>
      <c r="U24" s="31">
        <f t="shared" si="0"/>
        <v>48.216000000000001</v>
      </c>
    </row>
    <row r="25" spans="1:22" ht="75" customHeight="1">
      <c r="A25" s="25"/>
      <c r="B25" s="29" t="s">
        <v>45</v>
      </c>
      <c r="C25" s="65" t="s">
        <v>45</v>
      </c>
      <c r="D25" s="65"/>
      <c r="E25" s="65"/>
      <c r="F25" s="65"/>
      <c r="G25" s="65"/>
      <c r="H25" s="65"/>
      <c r="I25" s="65" t="s">
        <v>337</v>
      </c>
      <c r="J25" s="65"/>
      <c r="K25" s="65"/>
      <c r="L25" s="65" t="s">
        <v>338</v>
      </c>
      <c r="M25" s="65"/>
      <c r="N25" s="65"/>
      <c r="O25" s="65"/>
      <c r="P25" s="30" t="s">
        <v>339</v>
      </c>
      <c r="Q25" s="30" t="s">
        <v>83</v>
      </c>
      <c r="R25" s="32">
        <v>172000</v>
      </c>
      <c r="S25" s="32">
        <v>43000</v>
      </c>
      <c r="T25" s="32">
        <v>18113</v>
      </c>
      <c r="U25" s="31">
        <f t="shared" si="0"/>
        <v>42.123255813953485</v>
      </c>
    </row>
    <row r="26" spans="1:22" ht="75" customHeight="1">
      <c r="A26" s="25"/>
      <c r="B26" s="29" t="s">
        <v>45</v>
      </c>
      <c r="C26" s="65" t="s">
        <v>340</v>
      </c>
      <c r="D26" s="65"/>
      <c r="E26" s="65"/>
      <c r="F26" s="65"/>
      <c r="G26" s="65"/>
      <c r="H26" s="65"/>
      <c r="I26" s="65" t="s">
        <v>341</v>
      </c>
      <c r="J26" s="65"/>
      <c r="K26" s="65"/>
      <c r="L26" s="65" t="s">
        <v>342</v>
      </c>
      <c r="M26" s="65"/>
      <c r="N26" s="65"/>
      <c r="O26" s="65"/>
      <c r="P26" s="30" t="s">
        <v>318</v>
      </c>
      <c r="Q26" s="30" t="s">
        <v>83</v>
      </c>
      <c r="R26" s="32">
        <v>19082857</v>
      </c>
      <c r="S26" s="32">
        <v>9445327</v>
      </c>
      <c r="T26" s="32">
        <v>7295704</v>
      </c>
      <c r="U26" s="31">
        <f t="shared" si="0"/>
        <v>77.241412605407945</v>
      </c>
    </row>
    <row r="27" spans="1:22" ht="75" customHeight="1">
      <c r="A27" s="25"/>
      <c r="B27" s="29" t="s">
        <v>45</v>
      </c>
      <c r="C27" s="65" t="s">
        <v>45</v>
      </c>
      <c r="D27" s="65"/>
      <c r="E27" s="65"/>
      <c r="F27" s="65"/>
      <c r="G27" s="65"/>
      <c r="H27" s="65"/>
      <c r="I27" s="65" t="s">
        <v>343</v>
      </c>
      <c r="J27" s="65"/>
      <c r="K27" s="65"/>
      <c r="L27" s="65" t="s">
        <v>344</v>
      </c>
      <c r="M27" s="65"/>
      <c r="N27" s="65"/>
      <c r="O27" s="65"/>
      <c r="P27" s="30" t="s">
        <v>318</v>
      </c>
      <c r="Q27" s="30" t="s">
        <v>83</v>
      </c>
      <c r="R27" s="32">
        <v>13374560</v>
      </c>
      <c r="S27" s="32">
        <v>6599424</v>
      </c>
      <c r="T27" s="32">
        <v>6011684</v>
      </c>
      <c r="U27" s="31">
        <f t="shared" si="0"/>
        <v>91.094071240156723</v>
      </c>
    </row>
    <row r="28" spans="1:22" ht="75" customHeight="1">
      <c r="A28" s="25"/>
      <c r="B28" s="29" t="s">
        <v>45</v>
      </c>
      <c r="C28" s="65" t="s">
        <v>345</v>
      </c>
      <c r="D28" s="65"/>
      <c r="E28" s="65"/>
      <c r="F28" s="65"/>
      <c r="G28" s="65"/>
      <c r="H28" s="65"/>
      <c r="I28" s="65" t="s">
        <v>346</v>
      </c>
      <c r="J28" s="65"/>
      <c r="K28" s="65"/>
      <c r="L28" s="65" t="s">
        <v>347</v>
      </c>
      <c r="M28" s="65"/>
      <c r="N28" s="65"/>
      <c r="O28" s="65"/>
      <c r="P28" s="30" t="s">
        <v>348</v>
      </c>
      <c r="Q28" s="30" t="s">
        <v>83</v>
      </c>
      <c r="R28" s="30">
        <v>95</v>
      </c>
      <c r="S28" s="30">
        <v>95</v>
      </c>
      <c r="T28" s="30">
        <v>92.72</v>
      </c>
      <c r="U28" s="31">
        <f t="shared" si="0"/>
        <v>97.6</v>
      </c>
    </row>
    <row r="29" spans="1:22" ht="75" customHeight="1" thickBot="1">
      <c r="A29" s="25"/>
      <c r="B29" s="29" t="s">
        <v>45</v>
      </c>
      <c r="C29" s="65" t="s">
        <v>349</v>
      </c>
      <c r="D29" s="65"/>
      <c r="E29" s="65"/>
      <c r="F29" s="65"/>
      <c r="G29" s="65"/>
      <c r="H29" s="65"/>
      <c r="I29" s="65" t="s">
        <v>350</v>
      </c>
      <c r="J29" s="65"/>
      <c r="K29" s="65"/>
      <c r="L29" s="65" t="s">
        <v>351</v>
      </c>
      <c r="M29" s="65"/>
      <c r="N29" s="65"/>
      <c r="O29" s="65"/>
      <c r="P29" s="30" t="s">
        <v>324</v>
      </c>
      <c r="Q29" s="30" t="s">
        <v>83</v>
      </c>
      <c r="R29" s="30">
        <v>113.8</v>
      </c>
      <c r="S29" s="30">
        <v>56.2</v>
      </c>
      <c r="T29" s="30">
        <v>26</v>
      </c>
      <c r="U29" s="31">
        <f t="shared" si="0"/>
        <v>46.263345195729535</v>
      </c>
    </row>
    <row r="30" spans="1:22" ht="22.5" customHeight="1" thickTop="1" thickBot="1">
      <c r="B30" s="8" t="s">
        <v>90</v>
      </c>
      <c r="C30" s="9"/>
      <c r="D30" s="9"/>
      <c r="E30" s="9"/>
      <c r="F30" s="9"/>
      <c r="G30" s="9"/>
      <c r="H30" s="10"/>
      <c r="I30" s="10"/>
      <c r="J30" s="10"/>
      <c r="K30" s="10"/>
      <c r="L30" s="10"/>
      <c r="M30" s="10"/>
      <c r="N30" s="10"/>
      <c r="O30" s="10"/>
      <c r="P30" s="10"/>
      <c r="Q30" s="10"/>
      <c r="R30" s="10"/>
      <c r="S30" s="10"/>
      <c r="T30" s="10"/>
      <c r="U30" s="11"/>
      <c r="V30" s="33"/>
    </row>
    <row r="31" spans="1:22" ht="26.25" customHeight="1" thickTop="1">
      <c r="B31" s="34"/>
      <c r="C31" s="35"/>
      <c r="D31" s="35"/>
      <c r="E31" s="35"/>
      <c r="F31" s="35"/>
      <c r="G31" s="35"/>
      <c r="H31" s="36"/>
      <c r="I31" s="36"/>
      <c r="J31" s="36"/>
      <c r="K31" s="36"/>
      <c r="L31" s="36"/>
      <c r="M31" s="36"/>
      <c r="N31" s="36"/>
      <c r="O31" s="36"/>
      <c r="P31" s="37"/>
      <c r="Q31" s="38"/>
      <c r="R31" s="39" t="s">
        <v>91</v>
      </c>
      <c r="S31" s="22" t="s">
        <v>92</v>
      </c>
      <c r="T31" s="39" t="s">
        <v>93</v>
      </c>
      <c r="U31" s="22" t="s">
        <v>94</v>
      </c>
    </row>
    <row r="32" spans="1:22" ht="26.25" customHeight="1" thickBot="1">
      <c r="B32" s="40"/>
      <c r="C32" s="41"/>
      <c r="D32" s="41"/>
      <c r="E32" s="41"/>
      <c r="F32" s="41"/>
      <c r="G32" s="41"/>
      <c r="H32" s="42"/>
      <c r="I32" s="42"/>
      <c r="J32" s="42"/>
      <c r="K32" s="42"/>
      <c r="L32" s="42"/>
      <c r="M32" s="42"/>
      <c r="N32" s="42"/>
      <c r="O32" s="42"/>
      <c r="P32" s="43"/>
      <c r="Q32" s="44"/>
      <c r="R32" s="45" t="s">
        <v>95</v>
      </c>
      <c r="S32" s="44" t="s">
        <v>95</v>
      </c>
      <c r="T32" s="44" t="s">
        <v>95</v>
      </c>
      <c r="U32" s="44" t="s">
        <v>96</v>
      </c>
    </row>
    <row r="33" spans="2:21" ht="13.5" customHeight="1" thickBot="1">
      <c r="B33" s="66" t="s">
        <v>97</v>
      </c>
      <c r="C33" s="67"/>
      <c r="D33" s="67"/>
      <c r="E33" s="46"/>
      <c r="F33" s="46"/>
      <c r="G33" s="46"/>
      <c r="H33" s="47"/>
      <c r="I33" s="47"/>
      <c r="J33" s="47"/>
      <c r="K33" s="47"/>
      <c r="L33" s="47"/>
      <c r="M33" s="47"/>
      <c r="N33" s="47"/>
      <c r="O33" s="47"/>
      <c r="P33" s="48"/>
      <c r="Q33" s="48"/>
      <c r="R33" s="49" t="str">
        <f t="shared" ref="R33:T34" si="1">"N/D"</f>
        <v>N/D</v>
      </c>
      <c r="S33" s="49" t="str">
        <f t="shared" si="1"/>
        <v>N/D</v>
      </c>
      <c r="T33" s="49" t="str">
        <f t="shared" si="1"/>
        <v>N/D</v>
      </c>
      <c r="U33" s="50" t="str">
        <f>+IF(ISERR(T33/S33*100),"N/A",T33/S33*100)</f>
        <v>N/A</v>
      </c>
    </row>
    <row r="34" spans="2:21" ht="13.5" customHeight="1" thickBot="1">
      <c r="B34" s="68" t="s">
        <v>98</v>
      </c>
      <c r="C34" s="69"/>
      <c r="D34" s="69"/>
      <c r="E34" s="51"/>
      <c r="F34" s="51"/>
      <c r="G34" s="51"/>
      <c r="H34" s="52"/>
      <c r="I34" s="52"/>
      <c r="J34" s="52"/>
      <c r="K34" s="52"/>
      <c r="L34" s="52"/>
      <c r="M34" s="52"/>
      <c r="N34" s="52"/>
      <c r="O34" s="52"/>
      <c r="P34" s="53"/>
      <c r="Q34" s="53"/>
      <c r="R34" s="49" t="str">
        <f t="shared" si="1"/>
        <v>N/D</v>
      </c>
      <c r="S34" s="49" t="str">
        <f t="shared" si="1"/>
        <v>N/D</v>
      </c>
      <c r="T34" s="49" t="str">
        <f t="shared" si="1"/>
        <v>N/D</v>
      </c>
      <c r="U34" s="50" t="str">
        <f>+IF(ISERR(T34/S34*100),"N/A",T34/S34*100)</f>
        <v>N/A</v>
      </c>
    </row>
    <row r="35" spans="2:21" ht="14.85" customHeight="1" thickTop="1" thickBot="1">
      <c r="B35" s="8" t="s">
        <v>99</v>
      </c>
      <c r="C35" s="9"/>
      <c r="D35" s="9"/>
      <c r="E35" s="9"/>
      <c r="F35" s="9"/>
      <c r="G35" s="9"/>
      <c r="H35" s="10"/>
      <c r="I35" s="10"/>
      <c r="J35" s="10"/>
      <c r="K35" s="10"/>
      <c r="L35" s="10"/>
      <c r="M35" s="10"/>
      <c r="N35" s="10"/>
      <c r="O35" s="10"/>
      <c r="P35" s="10"/>
      <c r="Q35" s="10"/>
      <c r="R35" s="10"/>
      <c r="S35" s="10"/>
      <c r="T35" s="10"/>
      <c r="U35" s="11"/>
    </row>
    <row r="36" spans="2:21" ht="44.25" customHeight="1" thickTop="1">
      <c r="B36" s="70" t="s">
        <v>100</v>
      </c>
      <c r="C36" s="71"/>
      <c r="D36" s="71"/>
      <c r="E36" s="71"/>
      <c r="F36" s="71"/>
      <c r="G36" s="71"/>
      <c r="H36" s="71"/>
      <c r="I36" s="71"/>
      <c r="J36" s="71"/>
      <c r="K36" s="71"/>
      <c r="L36" s="71"/>
      <c r="M36" s="71"/>
      <c r="N36" s="71"/>
      <c r="O36" s="71"/>
      <c r="P36" s="71"/>
      <c r="Q36" s="71"/>
      <c r="R36" s="71"/>
      <c r="S36" s="71"/>
      <c r="T36" s="71"/>
      <c r="U36" s="72"/>
    </row>
    <row r="37" spans="2:21" ht="34.5" customHeight="1">
      <c r="B37" s="59" t="s">
        <v>104</v>
      </c>
      <c r="C37" s="60"/>
      <c r="D37" s="60"/>
      <c r="E37" s="60"/>
      <c r="F37" s="60"/>
      <c r="G37" s="60"/>
      <c r="H37" s="60"/>
      <c r="I37" s="60"/>
      <c r="J37" s="60"/>
      <c r="K37" s="60"/>
      <c r="L37" s="60"/>
      <c r="M37" s="60"/>
      <c r="N37" s="60"/>
      <c r="O37" s="60"/>
      <c r="P37" s="60"/>
      <c r="Q37" s="60"/>
      <c r="R37" s="60"/>
      <c r="S37" s="60"/>
      <c r="T37" s="60"/>
      <c r="U37" s="61"/>
    </row>
    <row r="38" spans="2:21" ht="34.5" customHeight="1">
      <c r="B38" s="59" t="s">
        <v>352</v>
      </c>
      <c r="C38" s="60"/>
      <c r="D38" s="60"/>
      <c r="E38" s="60"/>
      <c r="F38" s="60"/>
      <c r="G38" s="60"/>
      <c r="H38" s="60"/>
      <c r="I38" s="60"/>
      <c r="J38" s="60"/>
      <c r="K38" s="60"/>
      <c r="L38" s="60"/>
      <c r="M38" s="60"/>
      <c r="N38" s="60"/>
      <c r="O38" s="60"/>
      <c r="P38" s="60"/>
      <c r="Q38" s="60"/>
      <c r="R38" s="60"/>
      <c r="S38" s="60"/>
      <c r="T38" s="60"/>
      <c r="U38" s="61"/>
    </row>
    <row r="39" spans="2:21" ht="150.75" customHeight="1">
      <c r="B39" s="59" t="s">
        <v>353</v>
      </c>
      <c r="C39" s="60"/>
      <c r="D39" s="60"/>
      <c r="E39" s="60"/>
      <c r="F39" s="60"/>
      <c r="G39" s="60"/>
      <c r="H39" s="60"/>
      <c r="I39" s="60"/>
      <c r="J39" s="60"/>
      <c r="K39" s="60"/>
      <c r="L39" s="60"/>
      <c r="M39" s="60"/>
      <c r="N39" s="60"/>
      <c r="O39" s="60"/>
      <c r="P39" s="60"/>
      <c r="Q39" s="60"/>
      <c r="R39" s="60"/>
      <c r="S39" s="60"/>
      <c r="T39" s="60"/>
      <c r="U39" s="61"/>
    </row>
    <row r="40" spans="2:21" ht="177.75" customHeight="1">
      <c r="B40" s="59" t="s">
        <v>354</v>
      </c>
      <c r="C40" s="60"/>
      <c r="D40" s="60"/>
      <c r="E40" s="60"/>
      <c r="F40" s="60"/>
      <c r="G40" s="60"/>
      <c r="H40" s="60"/>
      <c r="I40" s="60"/>
      <c r="J40" s="60"/>
      <c r="K40" s="60"/>
      <c r="L40" s="60"/>
      <c r="M40" s="60"/>
      <c r="N40" s="60"/>
      <c r="O40" s="60"/>
      <c r="P40" s="60"/>
      <c r="Q40" s="60"/>
      <c r="R40" s="60"/>
      <c r="S40" s="60"/>
      <c r="T40" s="60"/>
      <c r="U40" s="61"/>
    </row>
    <row r="41" spans="2:21" ht="122.1" customHeight="1">
      <c r="B41" s="59" t="s">
        <v>355</v>
      </c>
      <c r="C41" s="60"/>
      <c r="D41" s="60"/>
      <c r="E41" s="60"/>
      <c r="F41" s="60"/>
      <c r="G41" s="60"/>
      <c r="H41" s="60"/>
      <c r="I41" s="60"/>
      <c r="J41" s="60"/>
      <c r="K41" s="60"/>
      <c r="L41" s="60"/>
      <c r="M41" s="60"/>
      <c r="N41" s="60"/>
      <c r="O41" s="60"/>
      <c r="P41" s="60"/>
      <c r="Q41" s="60"/>
      <c r="R41" s="60"/>
      <c r="S41" s="60"/>
      <c r="T41" s="60"/>
      <c r="U41" s="61"/>
    </row>
    <row r="42" spans="2:21" ht="91.5" customHeight="1">
      <c r="B42" s="59" t="s">
        <v>356</v>
      </c>
      <c r="C42" s="60"/>
      <c r="D42" s="60"/>
      <c r="E42" s="60"/>
      <c r="F42" s="60"/>
      <c r="G42" s="60"/>
      <c r="H42" s="60"/>
      <c r="I42" s="60"/>
      <c r="J42" s="60"/>
      <c r="K42" s="60"/>
      <c r="L42" s="60"/>
      <c r="M42" s="60"/>
      <c r="N42" s="60"/>
      <c r="O42" s="60"/>
      <c r="P42" s="60"/>
      <c r="Q42" s="60"/>
      <c r="R42" s="60"/>
      <c r="S42" s="60"/>
      <c r="T42" s="60"/>
      <c r="U42" s="61"/>
    </row>
    <row r="43" spans="2:21" ht="114" customHeight="1">
      <c r="B43" s="59" t="s">
        <v>357</v>
      </c>
      <c r="C43" s="60"/>
      <c r="D43" s="60"/>
      <c r="E43" s="60"/>
      <c r="F43" s="60"/>
      <c r="G43" s="60"/>
      <c r="H43" s="60"/>
      <c r="I43" s="60"/>
      <c r="J43" s="60"/>
      <c r="K43" s="60"/>
      <c r="L43" s="60"/>
      <c r="M43" s="60"/>
      <c r="N43" s="60"/>
      <c r="O43" s="60"/>
      <c r="P43" s="60"/>
      <c r="Q43" s="60"/>
      <c r="R43" s="60"/>
      <c r="S43" s="60"/>
      <c r="T43" s="60"/>
      <c r="U43" s="61"/>
    </row>
    <row r="44" spans="2:21" ht="119.1" customHeight="1">
      <c r="B44" s="59" t="s">
        <v>358</v>
      </c>
      <c r="C44" s="60"/>
      <c r="D44" s="60"/>
      <c r="E44" s="60"/>
      <c r="F44" s="60"/>
      <c r="G44" s="60"/>
      <c r="H44" s="60"/>
      <c r="I44" s="60"/>
      <c r="J44" s="60"/>
      <c r="K44" s="60"/>
      <c r="L44" s="60"/>
      <c r="M44" s="60"/>
      <c r="N44" s="60"/>
      <c r="O44" s="60"/>
      <c r="P44" s="60"/>
      <c r="Q44" s="60"/>
      <c r="R44" s="60"/>
      <c r="S44" s="60"/>
      <c r="T44" s="60"/>
      <c r="U44" s="61"/>
    </row>
    <row r="45" spans="2:21" ht="113.1" customHeight="1">
      <c r="B45" s="59" t="s">
        <v>359</v>
      </c>
      <c r="C45" s="60"/>
      <c r="D45" s="60"/>
      <c r="E45" s="60"/>
      <c r="F45" s="60"/>
      <c r="G45" s="60"/>
      <c r="H45" s="60"/>
      <c r="I45" s="60"/>
      <c r="J45" s="60"/>
      <c r="K45" s="60"/>
      <c r="L45" s="60"/>
      <c r="M45" s="60"/>
      <c r="N45" s="60"/>
      <c r="O45" s="60"/>
      <c r="P45" s="60"/>
      <c r="Q45" s="60"/>
      <c r="R45" s="60"/>
      <c r="S45" s="60"/>
      <c r="T45" s="60"/>
      <c r="U45" s="61"/>
    </row>
    <row r="46" spans="2:21" ht="102.2" customHeight="1">
      <c r="B46" s="59" t="s">
        <v>360</v>
      </c>
      <c r="C46" s="60"/>
      <c r="D46" s="60"/>
      <c r="E46" s="60"/>
      <c r="F46" s="60"/>
      <c r="G46" s="60"/>
      <c r="H46" s="60"/>
      <c r="I46" s="60"/>
      <c r="J46" s="60"/>
      <c r="K46" s="60"/>
      <c r="L46" s="60"/>
      <c r="M46" s="60"/>
      <c r="N46" s="60"/>
      <c r="O46" s="60"/>
      <c r="P46" s="60"/>
      <c r="Q46" s="60"/>
      <c r="R46" s="60"/>
      <c r="S46" s="60"/>
      <c r="T46" s="60"/>
      <c r="U46" s="61"/>
    </row>
    <row r="47" spans="2:21" ht="83.25" customHeight="1">
      <c r="B47" s="59" t="s">
        <v>361</v>
      </c>
      <c r="C47" s="60"/>
      <c r="D47" s="60"/>
      <c r="E47" s="60"/>
      <c r="F47" s="60"/>
      <c r="G47" s="60"/>
      <c r="H47" s="60"/>
      <c r="I47" s="60"/>
      <c r="J47" s="60"/>
      <c r="K47" s="60"/>
      <c r="L47" s="60"/>
      <c r="M47" s="60"/>
      <c r="N47" s="60"/>
      <c r="O47" s="60"/>
      <c r="P47" s="60"/>
      <c r="Q47" s="60"/>
      <c r="R47" s="60"/>
      <c r="S47" s="60"/>
      <c r="T47" s="60"/>
      <c r="U47" s="61"/>
    </row>
    <row r="48" spans="2:21" ht="83.85" customHeight="1">
      <c r="B48" s="59" t="s">
        <v>362</v>
      </c>
      <c r="C48" s="60"/>
      <c r="D48" s="60"/>
      <c r="E48" s="60"/>
      <c r="F48" s="60"/>
      <c r="G48" s="60"/>
      <c r="H48" s="60"/>
      <c r="I48" s="60"/>
      <c r="J48" s="60"/>
      <c r="K48" s="60"/>
      <c r="L48" s="60"/>
      <c r="M48" s="60"/>
      <c r="N48" s="60"/>
      <c r="O48" s="60"/>
      <c r="P48" s="60"/>
      <c r="Q48" s="60"/>
      <c r="R48" s="60"/>
      <c r="S48" s="60"/>
      <c r="T48" s="60"/>
      <c r="U48" s="61"/>
    </row>
    <row r="49" spans="2:21" ht="135" customHeight="1">
      <c r="B49" s="59" t="s">
        <v>363</v>
      </c>
      <c r="C49" s="60"/>
      <c r="D49" s="60"/>
      <c r="E49" s="60"/>
      <c r="F49" s="60"/>
      <c r="G49" s="60"/>
      <c r="H49" s="60"/>
      <c r="I49" s="60"/>
      <c r="J49" s="60"/>
      <c r="K49" s="60"/>
      <c r="L49" s="60"/>
      <c r="M49" s="60"/>
      <c r="N49" s="60"/>
      <c r="O49" s="60"/>
      <c r="P49" s="60"/>
      <c r="Q49" s="60"/>
      <c r="R49" s="60"/>
      <c r="S49" s="60"/>
      <c r="T49" s="60"/>
      <c r="U49" s="61"/>
    </row>
    <row r="50" spans="2:21" ht="99.75" customHeight="1">
      <c r="B50" s="59" t="s">
        <v>364</v>
      </c>
      <c r="C50" s="60"/>
      <c r="D50" s="60"/>
      <c r="E50" s="60"/>
      <c r="F50" s="60"/>
      <c r="G50" s="60"/>
      <c r="H50" s="60"/>
      <c r="I50" s="60"/>
      <c r="J50" s="60"/>
      <c r="K50" s="60"/>
      <c r="L50" s="60"/>
      <c r="M50" s="60"/>
      <c r="N50" s="60"/>
      <c r="O50" s="60"/>
      <c r="P50" s="60"/>
      <c r="Q50" s="60"/>
      <c r="R50" s="60"/>
      <c r="S50" s="60"/>
      <c r="T50" s="60"/>
      <c r="U50" s="61"/>
    </row>
    <row r="51" spans="2:21" ht="85.35" customHeight="1">
      <c r="B51" s="59" t="s">
        <v>365</v>
      </c>
      <c r="C51" s="60"/>
      <c r="D51" s="60"/>
      <c r="E51" s="60"/>
      <c r="F51" s="60"/>
      <c r="G51" s="60"/>
      <c r="H51" s="60"/>
      <c r="I51" s="60"/>
      <c r="J51" s="60"/>
      <c r="K51" s="60"/>
      <c r="L51" s="60"/>
      <c r="M51" s="60"/>
      <c r="N51" s="60"/>
      <c r="O51" s="60"/>
      <c r="P51" s="60"/>
      <c r="Q51" s="60"/>
      <c r="R51" s="60"/>
      <c r="S51" s="60"/>
      <c r="T51" s="60"/>
      <c r="U51" s="61"/>
    </row>
    <row r="52" spans="2:21" ht="107.45" customHeight="1">
      <c r="B52" s="59" t="s">
        <v>366</v>
      </c>
      <c r="C52" s="60"/>
      <c r="D52" s="60"/>
      <c r="E52" s="60"/>
      <c r="F52" s="60"/>
      <c r="G52" s="60"/>
      <c r="H52" s="60"/>
      <c r="I52" s="60"/>
      <c r="J52" s="60"/>
      <c r="K52" s="60"/>
      <c r="L52" s="60"/>
      <c r="M52" s="60"/>
      <c r="N52" s="60"/>
      <c r="O52" s="60"/>
      <c r="P52" s="60"/>
      <c r="Q52" s="60"/>
      <c r="R52" s="60"/>
      <c r="S52" s="60"/>
      <c r="T52" s="60"/>
      <c r="U52" s="61"/>
    </row>
    <row r="53" spans="2:21" ht="102" customHeight="1">
      <c r="B53" s="59" t="s">
        <v>367</v>
      </c>
      <c r="C53" s="60"/>
      <c r="D53" s="60"/>
      <c r="E53" s="60"/>
      <c r="F53" s="60"/>
      <c r="G53" s="60"/>
      <c r="H53" s="60"/>
      <c r="I53" s="60"/>
      <c r="J53" s="60"/>
      <c r="K53" s="60"/>
      <c r="L53" s="60"/>
      <c r="M53" s="60"/>
      <c r="N53" s="60"/>
      <c r="O53" s="60"/>
      <c r="P53" s="60"/>
      <c r="Q53" s="60"/>
      <c r="R53" s="60"/>
      <c r="S53" s="60"/>
      <c r="T53" s="60"/>
      <c r="U53" s="61"/>
    </row>
    <row r="54" spans="2:21" ht="188.45" customHeight="1">
      <c r="B54" s="59" t="s">
        <v>368</v>
      </c>
      <c r="C54" s="60"/>
      <c r="D54" s="60"/>
      <c r="E54" s="60"/>
      <c r="F54" s="60"/>
      <c r="G54" s="60"/>
      <c r="H54" s="60"/>
      <c r="I54" s="60"/>
      <c r="J54" s="60"/>
      <c r="K54" s="60"/>
      <c r="L54" s="60"/>
      <c r="M54" s="60"/>
      <c r="N54" s="60"/>
      <c r="O54" s="60"/>
      <c r="P54" s="60"/>
      <c r="Q54" s="60"/>
      <c r="R54" s="60"/>
      <c r="S54" s="60"/>
      <c r="T54" s="60"/>
      <c r="U54" s="61"/>
    </row>
    <row r="55" spans="2:21" ht="88.35" customHeight="1" thickBot="1">
      <c r="B55" s="62" t="s">
        <v>369</v>
      </c>
      <c r="C55" s="63"/>
      <c r="D55" s="63"/>
      <c r="E55" s="63"/>
      <c r="F55" s="63"/>
      <c r="G55" s="63"/>
      <c r="H55" s="63"/>
      <c r="I55" s="63"/>
      <c r="J55" s="63"/>
      <c r="K55" s="63"/>
      <c r="L55" s="63"/>
      <c r="M55" s="63"/>
      <c r="N55" s="63"/>
      <c r="O55" s="63"/>
      <c r="P55" s="63"/>
      <c r="Q55" s="63"/>
      <c r="R55" s="63"/>
      <c r="S55" s="63"/>
      <c r="T55" s="63"/>
      <c r="U55" s="64"/>
    </row>
  </sheetData>
  <mergeCells count="10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C26:H26"/>
    <mergeCell ref="I26:K26"/>
    <mergeCell ref="L26:O26"/>
    <mergeCell ref="C27:H27"/>
    <mergeCell ref="I27:K27"/>
    <mergeCell ref="L27:O27"/>
    <mergeCell ref="C28:H28"/>
    <mergeCell ref="I28:K28"/>
    <mergeCell ref="L28:O28"/>
    <mergeCell ref="C29:H29"/>
    <mergeCell ref="I29:K29"/>
    <mergeCell ref="L29:O29"/>
    <mergeCell ref="B45:U45"/>
    <mergeCell ref="B33:D33"/>
    <mergeCell ref="B34:D34"/>
    <mergeCell ref="B36:U36"/>
    <mergeCell ref="B37:U37"/>
    <mergeCell ref="B38:U38"/>
    <mergeCell ref="B39:U39"/>
    <mergeCell ref="B40:U40"/>
    <mergeCell ref="B41:U41"/>
    <mergeCell ref="B42:U42"/>
    <mergeCell ref="B43:U43"/>
    <mergeCell ref="B44:U44"/>
    <mergeCell ref="B52:U52"/>
    <mergeCell ref="B53:U53"/>
    <mergeCell ref="B54:U54"/>
    <mergeCell ref="B55:U55"/>
    <mergeCell ref="B46:U46"/>
    <mergeCell ref="B47:U47"/>
    <mergeCell ref="B48:U48"/>
    <mergeCell ref="B49:U49"/>
    <mergeCell ref="B50:U50"/>
    <mergeCell ref="B51:U51"/>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pageSetUpPr fitToPage="1"/>
  </sheetPr>
  <dimension ref="A1:AH4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98" t="s">
        <v>498</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370</v>
      </c>
      <c r="D4" s="99" t="s">
        <v>371</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255</v>
      </c>
      <c r="L6" s="80"/>
      <c r="M6" s="80"/>
      <c r="N6" s="19"/>
      <c r="O6" s="20" t="s">
        <v>20</v>
      </c>
      <c r="P6" s="80" t="s">
        <v>372</v>
      </c>
      <c r="Q6" s="80"/>
      <c r="R6" s="21"/>
      <c r="S6" s="20" t="s">
        <v>22</v>
      </c>
      <c r="T6" s="80" t="s">
        <v>373</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374</v>
      </c>
      <c r="D11" s="73"/>
      <c r="E11" s="73"/>
      <c r="F11" s="73"/>
      <c r="G11" s="73"/>
      <c r="H11" s="73"/>
      <c r="I11" s="73" t="s">
        <v>375</v>
      </c>
      <c r="J11" s="73"/>
      <c r="K11" s="73"/>
      <c r="L11" s="73" t="s">
        <v>376</v>
      </c>
      <c r="M11" s="73"/>
      <c r="N11" s="73"/>
      <c r="O11" s="73"/>
      <c r="P11" s="27" t="s">
        <v>377</v>
      </c>
      <c r="Q11" s="27" t="s">
        <v>378</v>
      </c>
      <c r="R11" s="27">
        <v>41.39</v>
      </c>
      <c r="S11" s="27" t="s">
        <v>44</v>
      </c>
      <c r="T11" s="27" t="s">
        <v>44</v>
      </c>
      <c r="U11" s="28" t="str">
        <f>IF(ISERR((S11-T11)*100/S11+100),"N/A",(S11-T11)*100/S11+100)</f>
        <v>N/A</v>
      </c>
    </row>
    <row r="12" spans="1:34" ht="75" customHeight="1" thickTop="1">
      <c r="A12" s="25"/>
      <c r="B12" s="26" t="s">
        <v>53</v>
      </c>
      <c r="C12" s="73" t="s">
        <v>379</v>
      </c>
      <c r="D12" s="73"/>
      <c r="E12" s="73"/>
      <c r="F12" s="73"/>
      <c r="G12" s="73"/>
      <c r="H12" s="73"/>
      <c r="I12" s="73" t="s">
        <v>380</v>
      </c>
      <c r="J12" s="73"/>
      <c r="K12" s="73"/>
      <c r="L12" s="73" t="s">
        <v>381</v>
      </c>
      <c r="M12" s="73"/>
      <c r="N12" s="73"/>
      <c r="O12" s="73"/>
      <c r="P12" s="27" t="s">
        <v>382</v>
      </c>
      <c r="Q12" s="27" t="s">
        <v>378</v>
      </c>
      <c r="R12" s="27">
        <v>5.42</v>
      </c>
      <c r="S12" s="27" t="s">
        <v>44</v>
      </c>
      <c r="T12" s="27" t="s">
        <v>44</v>
      </c>
      <c r="U12" s="28" t="str">
        <f t="shared" ref="U12:U25" si="0">IF(ISERR(T12/S12*100),"N/A",T12/S12*100)</f>
        <v>N/A</v>
      </c>
    </row>
    <row r="13" spans="1:34" ht="75" customHeight="1" thickBot="1">
      <c r="A13" s="25"/>
      <c r="B13" s="29" t="s">
        <v>45</v>
      </c>
      <c r="C13" s="65" t="s">
        <v>45</v>
      </c>
      <c r="D13" s="65"/>
      <c r="E13" s="65"/>
      <c r="F13" s="65"/>
      <c r="G13" s="65"/>
      <c r="H13" s="65"/>
      <c r="I13" s="65" t="s">
        <v>383</v>
      </c>
      <c r="J13" s="65"/>
      <c r="K13" s="65"/>
      <c r="L13" s="65" t="s">
        <v>384</v>
      </c>
      <c r="M13" s="65"/>
      <c r="N13" s="65"/>
      <c r="O13" s="65"/>
      <c r="P13" s="30" t="s">
        <v>385</v>
      </c>
      <c r="Q13" s="30" t="s">
        <v>43</v>
      </c>
      <c r="R13" s="30">
        <v>93.33</v>
      </c>
      <c r="S13" s="30" t="s">
        <v>44</v>
      </c>
      <c r="T13" s="30" t="s">
        <v>44</v>
      </c>
      <c r="U13" s="31" t="str">
        <f t="shared" si="0"/>
        <v>N/A</v>
      </c>
    </row>
    <row r="14" spans="1:34" ht="75" customHeight="1" thickTop="1">
      <c r="A14" s="25"/>
      <c r="B14" s="26" t="s">
        <v>63</v>
      </c>
      <c r="C14" s="73" t="s">
        <v>386</v>
      </c>
      <c r="D14" s="73"/>
      <c r="E14" s="73"/>
      <c r="F14" s="73"/>
      <c r="G14" s="73"/>
      <c r="H14" s="73"/>
      <c r="I14" s="73" t="s">
        <v>387</v>
      </c>
      <c r="J14" s="73"/>
      <c r="K14" s="73"/>
      <c r="L14" s="73" t="s">
        <v>388</v>
      </c>
      <c r="M14" s="73"/>
      <c r="N14" s="73"/>
      <c r="O14" s="73"/>
      <c r="P14" s="27" t="s">
        <v>60</v>
      </c>
      <c r="Q14" s="27" t="s">
        <v>135</v>
      </c>
      <c r="R14" s="27">
        <v>-16.850000000000001</v>
      </c>
      <c r="S14" s="27">
        <v>-17.75</v>
      </c>
      <c r="T14" s="27">
        <v>-87.78</v>
      </c>
      <c r="U14" s="28">
        <f t="shared" si="0"/>
        <v>494.53521126760569</v>
      </c>
    </row>
    <row r="15" spans="1:34" ht="75" customHeight="1">
      <c r="A15" s="25"/>
      <c r="B15" s="29" t="s">
        <v>45</v>
      </c>
      <c r="C15" s="65" t="s">
        <v>389</v>
      </c>
      <c r="D15" s="65"/>
      <c r="E15" s="65"/>
      <c r="F15" s="65"/>
      <c r="G15" s="65"/>
      <c r="H15" s="65"/>
      <c r="I15" s="65" t="s">
        <v>390</v>
      </c>
      <c r="J15" s="65"/>
      <c r="K15" s="65"/>
      <c r="L15" s="65" t="s">
        <v>391</v>
      </c>
      <c r="M15" s="65"/>
      <c r="N15" s="65"/>
      <c r="O15" s="65"/>
      <c r="P15" s="30" t="s">
        <v>60</v>
      </c>
      <c r="Q15" s="30" t="s">
        <v>135</v>
      </c>
      <c r="R15" s="30">
        <v>121.25</v>
      </c>
      <c r="S15" s="30">
        <v>142.54</v>
      </c>
      <c r="T15" s="30">
        <v>132.44999999999999</v>
      </c>
      <c r="U15" s="31">
        <f t="shared" si="0"/>
        <v>92.921285253262241</v>
      </c>
    </row>
    <row r="16" spans="1:34" ht="75" customHeight="1" thickBot="1">
      <c r="A16" s="25"/>
      <c r="B16" s="29" t="s">
        <v>45</v>
      </c>
      <c r="C16" s="65" t="s">
        <v>392</v>
      </c>
      <c r="D16" s="65"/>
      <c r="E16" s="65"/>
      <c r="F16" s="65"/>
      <c r="G16" s="65"/>
      <c r="H16" s="65"/>
      <c r="I16" s="65" t="s">
        <v>393</v>
      </c>
      <c r="J16" s="65"/>
      <c r="K16" s="65"/>
      <c r="L16" s="65" t="s">
        <v>394</v>
      </c>
      <c r="M16" s="65"/>
      <c r="N16" s="65"/>
      <c r="O16" s="65"/>
      <c r="P16" s="30" t="s">
        <v>60</v>
      </c>
      <c r="Q16" s="30" t="s">
        <v>135</v>
      </c>
      <c r="R16" s="30">
        <v>434.02</v>
      </c>
      <c r="S16" s="30">
        <v>324.89999999999998</v>
      </c>
      <c r="T16" s="30">
        <v>71.55</v>
      </c>
      <c r="U16" s="31">
        <f t="shared" si="0"/>
        <v>22.022160664819946</v>
      </c>
    </row>
    <row r="17" spans="1:22" ht="75" customHeight="1" thickTop="1">
      <c r="A17" s="25"/>
      <c r="B17" s="26" t="s">
        <v>79</v>
      </c>
      <c r="C17" s="73" t="s">
        <v>395</v>
      </c>
      <c r="D17" s="73"/>
      <c r="E17" s="73"/>
      <c r="F17" s="73"/>
      <c r="G17" s="73"/>
      <c r="H17" s="73"/>
      <c r="I17" s="73" t="s">
        <v>396</v>
      </c>
      <c r="J17" s="73"/>
      <c r="K17" s="73"/>
      <c r="L17" s="73" t="s">
        <v>397</v>
      </c>
      <c r="M17" s="73"/>
      <c r="N17" s="73"/>
      <c r="O17" s="73"/>
      <c r="P17" s="27" t="s">
        <v>60</v>
      </c>
      <c r="Q17" s="27" t="s">
        <v>83</v>
      </c>
      <c r="R17" s="27">
        <v>100</v>
      </c>
      <c r="S17" s="27">
        <v>54.97</v>
      </c>
      <c r="T17" s="27">
        <v>4.42</v>
      </c>
      <c r="U17" s="28">
        <f t="shared" si="0"/>
        <v>8.0407494997271236</v>
      </c>
    </row>
    <row r="18" spans="1:22" ht="75" customHeight="1">
      <c r="A18" s="25"/>
      <c r="B18" s="29" t="s">
        <v>45</v>
      </c>
      <c r="C18" s="65" t="s">
        <v>398</v>
      </c>
      <c r="D18" s="65"/>
      <c r="E18" s="65"/>
      <c r="F18" s="65"/>
      <c r="G18" s="65"/>
      <c r="H18" s="65"/>
      <c r="I18" s="65" t="s">
        <v>399</v>
      </c>
      <c r="J18" s="65"/>
      <c r="K18" s="65"/>
      <c r="L18" s="65" t="s">
        <v>400</v>
      </c>
      <c r="M18" s="65"/>
      <c r="N18" s="65"/>
      <c r="O18" s="65"/>
      <c r="P18" s="30" t="s">
        <v>60</v>
      </c>
      <c r="Q18" s="30" t="s">
        <v>83</v>
      </c>
      <c r="R18" s="30">
        <v>100</v>
      </c>
      <c r="S18" s="30">
        <v>53.86</v>
      </c>
      <c r="T18" s="30">
        <v>5.89</v>
      </c>
      <c r="U18" s="31">
        <f t="shared" si="0"/>
        <v>10.935759376160416</v>
      </c>
    </row>
    <row r="19" spans="1:22" ht="75" customHeight="1">
      <c r="A19" s="25"/>
      <c r="B19" s="29" t="s">
        <v>45</v>
      </c>
      <c r="C19" s="65" t="s">
        <v>401</v>
      </c>
      <c r="D19" s="65"/>
      <c r="E19" s="65"/>
      <c r="F19" s="65"/>
      <c r="G19" s="65"/>
      <c r="H19" s="65"/>
      <c r="I19" s="65" t="s">
        <v>402</v>
      </c>
      <c r="J19" s="65"/>
      <c r="K19" s="65"/>
      <c r="L19" s="65" t="s">
        <v>403</v>
      </c>
      <c r="M19" s="65"/>
      <c r="N19" s="65"/>
      <c r="O19" s="65"/>
      <c r="P19" s="30" t="s">
        <v>60</v>
      </c>
      <c r="Q19" s="30" t="s">
        <v>83</v>
      </c>
      <c r="R19" s="30">
        <v>100</v>
      </c>
      <c r="S19" s="30">
        <v>54.11</v>
      </c>
      <c r="T19" s="30">
        <v>3.99</v>
      </c>
      <c r="U19" s="31">
        <f t="shared" si="0"/>
        <v>7.3738680465717996</v>
      </c>
    </row>
    <row r="20" spans="1:22" ht="75" customHeight="1">
      <c r="A20" s="25"/>
      <c r="B20" s="29" t="s">
        <v>45</v>
      </c>
      <c r="C20" s="65" t="s">
        <v>404</v>
      </c>
      <c r="D20" s="65"/>
      <c r="E20" s="65"/>
      <c r="F20" s="65"/>
      <c r="G20" s="65"/>
      <c r="H20" s="65"/>
      <c r="I20" s="65" t="s">
        <v>405</v>
      </c>
      <c r="J20" s="65"/>
      <c r="K20" s="65"/>
      <c r="L20" s="65" t="s">
        <v>406</v>
      </c>
      <c r="M20" s="65"/>
      <c r="N20" s="65"/>
      <c r="O20" s="65"/>
      <c r="P20" s="30" t="s">
        <v>60</v>
      </c>
      <c r="Q20" s="30" t="s">
        <v>83</v>
      </c>
      <c r="R20" s="30">
        <v>100</v>
      </c>
      <c r="S20" s="30">
        <v>59.49</v>
      </c>
      <c r="T20" s="30">
        <v>3.78</v>
      </c>
      <c r="U20" s="31">
        <f t="shared" si="0"/>
        <v>6.3540090771558244</v>
      </c>
    </row>
    <row r="21" spans="1:22" ht="75" customHeight="1">
      <c r="A21" s="25"/>
      <c r="B21" s="29" t="s">
        <v>45</v>
      </c>
      <c r="C21" s="65" t="s">
        <v>407</v>
      </c>
      <c r="D21" s="65"/>
      <c r="E21" s="65"/>
      <c r="F21" s="65"/>
      <c r="G21" s="65"/>
      <c r="H21" s="65"/>
      <c r="I21" s="65" t="s">
        <v>408</v>
      </c>
      <c r="J21" s="65"/>
      <c r="K21" s="65"/>
      <c r="L21" s="65" t="s">
        <v>409</v>
      </c>
      <c r="M21" s="65"/>
      <c r="N21" s="65"/>
      <c r="O21" s="65"/>
      <c r="P21" s="30" t="s">
        <v>60</v>
      </c>
      <c r="Q21" s="30" t="s">
        <v>83</v>
      </c>
      <c r="R21" s="30">
        <v>100</v>
      </c>
      <c r="S21" s="30">
        <v>56.04</v>
      </c>
      <c r="T21" s="30">
        <v>3.93</v>
      </c>
      <c r="U21" s="31">
        <f t="shared" si="0"/>
        <v>7.0128479657387581</v>
      </c>
    </row>
    <row r="22" spans="1:22" ht="75" customHeight="1">
      <c r="A22" s="25"/>
      <c r="B22" s="29" t="s">
        <v>45</v>
      </c>
      <c r="C22" s="65" t="s">
        <v>410</v>
      </c>
      <c r="D22" s="65"/>
      <c r="E22" s="65"/>
      <c r="F22" s="65"/>
      <c r="G22" s="65"/>
      <c r="H22" s="65"/>
      <c r="I22" s="65" t="s">
        <v>411</v>
      </c>
      <c r="J22" s="65"/>
      <c r="K22" s="65"/>
      <c r="L22" s="65" t="s">
        <v>412</v>
      </c>
      <c r="M22" s="65"/>
      <c r="N22" s="65"/>
      <c r="O22" s="65"/>
      <c r="P22" s="30" t="s">
        <v>60</v>
      </c>
      <c r="Q22" s="30" t="s">
        <v>413</v>
      </c>
      <c r="R22" s="30">
        <v>100</v>
      </c>
      <c r="S22" s="30">
        <v>33.33</v>
      </c>
      <c r="T22" s="30">
        <v>94.44</v>
      </c>
      <c r="U22" s="31">
        <f t="shared" si="0"/>
        <v>283.34833483348336</v>
      </c>
    </row>
    <row r="23" spans="1:22" ht="75" customHeight="1">
      <c r="A23" s="25"/>
      <c r="B23" s="29" t="s">
        <v>45</v>
      </c>
      <c r="C23" s="65" t="s">
        <v>414</v>
      </c>
      <c r="D23" s="65"/>
      <c r="E23" s="65"/>
      <c r="F23" s="65"/>
      <c r="G23" s="65"/>
      <c r="H23" s="65"/>
      <c r="I23" s="65" t="s">
        <v>415</v>
      </c>
      <c r="J23" s="65"/>
      <c r="K23" s="65"/>
      <c r="L23" s="65" t="s">
        <v>416</v>
      </c>
      <c r="M23" s="65"/>
      <c r="N23" s="65"/>
      <c r="O23" s="65"/>
      <c r="P23" s="30" t="s">
        <v>60</v>
      </c>
      <c r="Q23" s="30" t="s">
        <v>83</v>
      </c>
      <c r="R23" s="30">
        <v>160.99</v>
      </c>
      <c r="S23" s="30">
        <v>320.79000000000002</v>
      </c>
      <c r="T23" s="30">
        <v>306.44</v>
      </c>
      <c r="U23" s="31">
        <f t="shared" si="0"/>
        <v>95.526668537049147</v>
      </c>
    </row>
    <row r="24" spans="1:22" ht="75" customHeight="1">
      <c r="A24" s="25"/>
      <c r="B24" s="29" t="s">
        <v>45</v>
      </c>
      <c r="C24" s="65" t="s">
        <v>417</v>
      </c>
      <c r="D24" s="65"/>
      <c r="E24" s="65"/>
      <c r="F24" s="65"/>
      <c r="G24" s="65"/>
      <c r="H24" s="65"/>
      <c r="I24" s="65" t="s">
        <v>418</v>
      </c>
      <c r="J24" s="65"/>
      <c r="K24" s="65"/>
      <c r="L24" s="65" t="s">
        <v>419</v>
      </c>
      <c r="M24" s="65"/>
      <c r="N24" s="65"/>
      <c r="O24" s="65"/>
      <c r="P24" s="30" t="s">
        <v>60</v>
      </c>
      <c r="Q24" s="30" t="s">
        <v>83</v>
      </c>
      <c r="R24" s="30">
        <v>40.74</v>
      </c>
      <c r="S24" s="30">
        <v>38.06</v>
      </c>
      <c r="T24" s="30">
        <v>67.989999999999995</v>
      </c>
      <c r="U24" s="31">
        <f t="shared" si="0"/>
        <v>178.63899106673671</v>
      </c>
    </row>
    <row r="25" spans="1:22" ht="75" customHeight="1" thickBot="1">
      <c r="A25" s="25"/>
      <c r="B25" s="29" t="s">
        <v>45</v>
      </c>
      <c r="C25" s="65" t="s">
        <v>45</v>
      </c>
      <c r="D25" s="65"/>
      <c r="E25" s="65"/>
      <c r="F25" s="65"/>
      <c r="G25" s="65"/>
      <c r="H25" s="65"/>
      <c r="I25" s="65" t="s">
        <v>420</v>
      </c>
      <c r="J25" s="65"/>
      <c r="K25" s="65"/>
      <c r="L25" s="65" t="s">
        <v>421</v>
      </c>
      <c r="M25" s="65"/>
      <c r="N25" s="65"/>
      <c r="O25" s="65"/>
      <c r="P25" s="30" t="s">
        <v>60</v>
      </c>
      <c r="Q25" s="30" t="s">
        <v>83</v>
      </c>
      <c r="R25" s="30">
        <v>20</v>
      </c>
      <c r="S25" s="30">
        <v>20.81</v>
      </c>
      <c r="T25" s="30">
        <v>27.14</v>
      </c>
      <c r="U25" s="31">
        <f t="shared" si="0"/>
        <v>130.4180682364248</v>
      </c>
    </row>
    <row r="26" spans="1:22" ht="22.5" customHeight="1" thickTop="1" thickBot="1">
      <c r="B26" s="8" t="s">
        <v>90</v>
      </c>
      <c r="C26" s="9"/>
      <c r="D26" s="9"/>
      <c r="E26" s="9"/>
      <c r="F26" s="9"/>
      <c r="G26" s="9"/>
      <c r="H26" s="10"/>
      <c r="I26" s="10"/>
      <c r="J26" s="10"/>
      <c r="K26" s="10"/>
      <c r="L26" s="10"/>
      <c r="M26" s="10"/>
      <c r="N26" s="10"/>
      <c r="O26" s="10"/>
      <c r="P26" s="10"/>
      <c r="Q26" s="10"/>
      <c r="R26" s="10"/>
      <c r="S26" s="10"/>
      <c r="T26" s="10"/>
      <c r="U26" s="11"/>
      <c r="V26" s="33"/>
    </row>
    <row r="27" spans="1:22" ht="26.25" customHeight="1" thickTop="1">
      <c r="B27" s="34"/>
      <c r="C27" s="35"/>
      <c r="D27" s="35"/>
      <c r="E27" s="35"/>
      <c r="F27" s="35"/>
      <c r="G27" s="35"/>
      <c r="H27" s="36"/>
      <c r="I27" s="36"/>
      <c r="J27" s="36"/>
      <c r="K27" s="36"/>
      <c r="L27" s="36"/>
      <c r="M27" s="36"/>
      <c r="N27" s="36"/>
      <c r="O27" s="36"/>
      <c r="P27" s="37"/>
      <c r="Q27" s="38"/>
      <c r="R27" s="39" t="s">
        <v>91</v>
      </c>
      <c r="S27" s="22" t="s">
        <v>92</v>
      </c>
      <c r="T27" s="39" t="s">
        <v>93</v>
      </c>
      <c r="U27" s="22" t="s">
        <v>94</v>
      </c>
    </row>
    <row r="28" spans="1:22" ht="26.25" customHeight="1" thickBot="1">
      <c r="B28" s="40"/>
      <c r="C28" s="41"/>
      <c r="D28" s="41"/>
      <c r="E28" s="41"/>
      <c r="F28" s="41"/>
      <c r="G28" s="41"/>
      <c r="H28" s="42"/>
      <c r="I28" s="42"/>
      <c r="J28" s="42"/>
      <c r="K28" s="42"/>
      <c r="L28" s="42"/>
      <c r="M28" s="42"/>
      <c r="N28" s="42"/>
      <c r="O28" s="42"/>
      <c r="P28" s="43"/>
      <c r="Q28" s="44"/>
      <c r="R28" s="45" t="s">
        <v>95</v>
      </c>
      <c r="S28" s="44" t="s">
        <v>95</v>
      </c>
      <c r="T28" s="44" t="s">
        <v>95</v>
      </c>
      <c r="U28" s="44" t="s">
        <v>96</v>
      </c>
    </row>
    <row r="29" spans="1:22" ht="13.5" customHeight="1" thickBot="1">
      <c r="B29" s="66" t="s">
        <v>97</v>
      </c>
      <c r="C29" s="67"/>
      <c r="D29" s="67"/>
      <c r="E29" s="46"/>
      <c r="F29" s="46"/>
      <c r="G29" s="46"/>
      <c r="H29" s="47"/>
      <c r="I29" s="47"/>
      <c r="J29" s="47"/>
      <c r="K29" s="47"/>
      <c r="L29" s="47"/>
      <c r="M29" s="47"/>
      <c r="N29" s="47"/>
      <c r="O29" s="47"/>
      <c r="P29" s="48"/>
      <c r="Q29" s="48"/>
      <c r="R29" s="49" t="str">
        <f t="shared" ref="R29:T30" si="1">"N/D"</f>
        <v>N/D</v>
      </c>
      <c r="S29" s="49" t="str">
        <f t="shared" si="1"/>
        <v>N/D</v>
      </c>
      <c r="T29" s="49" t="str">
        <f t="shared" si="1"/>
        <v>N/D</v>
      </c>
      <c r="U29" s="50" t="str">
        <f>+IF(ISERR(T29/S29*100),"N/A",T29/S29*100)</f>
        <v>N/A</v>
      </c>
    </row>
    <row r="30" spans="1:22" ht="13.5" customHeight="1" thickBot="1">
      <c r="B30" s="68" t="s">
        <v>98</v>
      </c>
      <c r="C30" s="69"/>
      <c r="D30" s="69"/>
      <c r="E30" s="51"/>
      <c r="F30" s="51"/>
      <c r="G30" s="51"/>
      <c r="H30" s="52"/>
      <c r="I30" s="52"/>
      <c r="J30" s="52"/>
      <c r="K30" s="52"/>
      <c r="L30" s="52"/>
      <c r="M30" s="52"/>
      <c r="N30" s="52"/>
      <c r="O30" s="52"/>
      <c r="P30" s="53"/>
      <c r="Q30" s="53"/>
      <c r="R30" s="49" t="str">
        <f t="shared" si="1"/>
        <v>N/D</v>
      </c>
      <c r="S30" s="49" t="str">
        <f t="shared" si="1"/>
        <v>N/D</v>
      </c>
      <c r="T30" s="49" t="str">
        <f t="shared" si="1"/>
        <v>N/D</v>
      </c>
      <c r="U30" s="50" t="str">
        <f>+IF(ISERR(T30/S30*100),"N/A",T30/S30*100)</f>
        <v>N/A</v>
      </c>
    </row>
    <row r="31" spans="1:22" ht="14.85" customHeight="1" thickTop="1" thickBot="1">
      <c r="B31" s="8" t="s">
        <v>99</v>
      </c>
      <c r="C31" s="9"/>
      <c r="D31" s="9"/>
      <c r="E31" s="9"/>
      <c r="F31" s="9"/>
      <c r="G31" s="9"/>
      <c r="H31" s="10"/>
      <c r="I31" s="10"/>
      <c r="J31" s="10"/>
      <c r="K31" s="10"/>
      <c r="L31" s="10"/>
      <c r="M31" s="10"/>
      <c r="N31" s="10"/>
      <c r="O31" s="10"/>
      <c r="P31" s="10"/>
      <c r="Q31" s="10"/>
      <c r="R31" s="10"/>
      <c r="S31" s="10"/>
      <c r="T31" s="10"/>
      <c r="U31" s="11"/>
    </row>
    <row r="32" spans="1:22" ht="44.25" customHeight="1" thickTop="1">
      <c r="B32" s="70" t="s">
        <v>100</v>
      </c>
      <c r="C32" s="71"/>
      <c r="D32" s="71"/>
      <c r="E32" s="71"/>
      <c r="F32" s="71"/>
      <c r="G32" s="71"/>
      <c r="H32" s="71"/>
      <c r="I32" s="71"/>
      <c r="J32" s="71"/>
      <c r="K32" s="71"/>
      <c r="L32" s="71"/>
      <c r="M32" s="71"/>
      <c r="N32" s="71"/>
      <c r="O32" s="71"/>
      <c r="P32" s="71"/>
      <c r="Q32" s="71"/>
      <c r="R32" s="71"/>
      <c r="S32" s="71"/>
      <c r="T32" s="71"/>
      <c r="U32" s="72"/>
    </row>
    <row r="33" spans="2:21" ht="34.5" customHeight="1">
      <c r="B33" s="59" t="s">
        <v>422</v>
      </c>
      <c r="C33" s="60"/>
      <c r="D33" s="60"/>
      <c r="E33" s="60"/>
      <c r="F33" s="60"/>
      <c r="G33" s="60"/>
      <c r="H33" s="60"/>
      <c r="I33" s="60"/>
      <c r="J33" s="60"/>
      <c r="K33" s="60"/>
      <c r="L33" s="60"/>
      <c r="M33" s="60"/>
      <c r="N33" s="60"/>
      <c r="O33" s="60"/>
      <c r="P33" s="60"/>
      <c r="Q33" s="60"/>
      <c r="R33" s="60"/>
      <c r="S33" s="60"/>
      <c r="T33" s="60"/>
      <c r="U33" s="61"/>
    </row>
    <row r="34" spans="2:21" ht="34.5" customHeight="1">
      <c r="B34" s="59" t="s">
        <v>423</v>
      </c>
      <c r="C34" s="60"/>
      <c r="D34" s="60"/>
      <c r="E34" s="60"/>
      <c r="F34" s="60"/>
      <c r="G34" s="60"/>
      <c r="H34" s="60"/>
      <c r="I34" s="60"/>
      <c r="J34" s="60"/>
      <c r="K34" s="60"/>
      <c r="L34" s="60"/>
      <c r="M34" s="60"/>
      <c r="N34" s="60"/>
      <c r="O34" s="60"/>
      <c r="P34" s="60"/>
      <c r="Q34" s="60"/>
      <c r="R34" s="60"/>
      <c r="S34" s="60"/>
      <c r="T34" s="60"/>
      <c r="U34" s="61"/>
    </row>
    <row r="35" spans="2:21" ht="34.5" customHeight="1">
      <c r="B35" s="59" t="s">
        <v>424</v>
      </c>
      <c r="C35" s="60"/>
      <c r="D35" s="60"/>
      <c r="E35" s="60"/>
      <c r="F35" s="60"/>
      <c r="G35" s="60"/>
      <c r="H35" s="60"/>
      <c r="I35" s="60"/>
      <c r="J35" s="60"/>
      <c r="K35" s="60"/>
      <c r="L35" s="60"/>
      <c r="M35" s="60"/>
      <c r="N35" s="60"/>
      <c r="O35" s="60"/>
      <c r="P35" s="60"/>
      <c r="Q35" s="60"/>
      <c r="R35" s="60"/>
      <c r="S35" s="60"/>
      <c r="T35" s="60"/>
      <c r="U35" s="61"/>
    </row>
    <row r="36" spans="2:21" ht="261.95" customHeight="1">
      <c r="B36" s="59" t="s">
        <v>425</v>
      </c>
      <c r="C36" s="60"/>
      <c r="D36" s="60"/>
      <c r="E36" s="60"/>
      <c r="F36" s="60"/>
      <c r="G36" s="60"/>
      <c r="H36" s="60"/>
      <c r="I36" s="60"/>
      <c r="J36" s="60"/>
      <c r="K36" s="60"/>
      <c r="L36" s="60"/>
      <c r="M36" s="60"/>
      <c r="N36" s="60"/>
      <c r="O36" s="60"/>
      <c r="P36" s="60"/>
      <c r="Q36" s="60"/>
      <c r="R36" s="60"/>
      <c r="S36" s="60"/>
      <c r="T36" s="60"/>
      <c r="U36" s="61"/>
    </row>
    <row r="37" spans="2:21" ht="154.69999999999999" customHeight="1">
      <c r="B37" s="59" t="s">
        <v>426</v>
      </c>
      <c r="C37" s="60"/>
      <c r="D37" s="60"/>
      <c r="E37" s="60"/>
      <c r="F37" s="60"/>
      <c r="G37" s="60"/>
      <c r="H37" s="60"/>
      <c r="I37" s="60"/>
      <c r="J37" s="60"/>
      <c r="K37" s="60"/>
      <c r="L37" s="60"/>
      <c r="M37" s="60"/>
      <c r="N37" s="60"/>
      <c r="O37" s="60"/>
      <c r="P37" s="60"/>
      <c r="Q37" s="60"/>
      <c r="R37" s="60"/>
      <c r="S37" s="60"/>
      <c r="T37" s="60"/>
      <c r="U37" s="61"/>
    </row>
    <row r="38" spans="2:21" ht="56.25" customHeight="1">
      <c r="B38" s="59" t="s">
        <v>427</v>
      </c>
      <c r="C38" s="60"/>
      <c r="D38" s="60"/>
      <c r="E38" s="60"/>
      <c r="F38" s="60"/>
      <c r="G38" s="60"/>
      <c r="H38" s="60"/>
      <c r="I38" s="60"/>
      <c r="J38" s="60"/>
      <c r="K38" s="60"/>
      <c r="L38" s="60"/>
      <c r="M38" s="60"/>
      <c r="N38" s="60"/>
      <c r="O38" s="60"/>
      <c r="P38" s="60"/>
      <c r="Q38" s="60"/>
      <c r="R38" s="60"/>
      <c r="S38" s="60"/>
      <c r="T38" s="60"/>
      <c r="U38" s="61"/>
    </row>
    <row r="39" spans="2:21" ht="250.5" customHeight="1">
      <c r="B39" s="59" t="s">
        <v>428</v>
      </c>
      <c r="C39" s="60"/>
      <c r="D39" s="60"/>
      <c r="E39" s="60"/>
      <c r="F39" s="60"/>
      <c r="G39" s="60"/>
      <c r="H39" s="60"/>
      <c r="I39" s="60"/>
      <c r="J39" s="60"/>
      <c r="K39" s="60"/>
      <c r="L39" s="60"/>
      <c r="M39" s="60"/>
      <c r="N39" s="60"/>
      <c r="O39" s="60"/>
      <c r="P39" s="60"/>
      <c r="Q39" s="60"/>
      <c r="R39" s="60"/>
      <c r="S39" s="60"/>
      <c r="T39" s="60"/>
      <c r="U39" s="61"/>
    </row>
    <row r="40" spans="2:21" ht="170.45" customHeight="1">
      <c r="B40" s="59" t="s">
        <v>429</v>
      </c>
      <c r="C40" s="60"/>
      <c r="D40" s="60"/>
      <c r="E40" s="60"/>
      <c r="F40" s="60"/>
      <c r="G40" s="60"/>
      <c r="H40" s="60"/>
      <c r="I40" s="60"/>
      <c r="J40" s="60"/>
      <c r="K40" s="60"/>
      <c r="L40" s="60"/>
      <c r="M40" s="60"/>
      <c r="N40" s="60"/>
      <c r="O40" s="60"/>
      <c r="P40" s="60"/>
      <c r="Q40" s="60"/>
      <c r="R40" s="60"/>
      <c r="S40" s="60"/>
      <c r="T40" s="60"/>
      <c r="U40" s="61"/>
    </row>
    <row r="41" spans="2:21" ht="166.5" customHeight="1">
      <c r="B41" s="59" t="s">
        <v>430</v>
      </c>
      <c r="C41" s="60"/>
      <c r="D41" s="60"/>
      <c r="E41" s="60"/>
      <c r="F41" s="60"/>
      <c r="G41" s="60"/>
      <c r="H41" s="60"/>
      <c r="I41" s="60"/>
      <c r="J41" s="60"/>
      <c r="K41" s="60"/>
      <c r="L41" s="60"/>
      <c r="M41" s="60"/>
      <c r="N41" s="60"/>
      <c r="O41" s="60"/>
      <c r="P41" s="60"/>
      <c r="Q41" s="60"/>
      <c r="R41" s="60"/>
      <c r="S41" s="60"/>
      <c r="T41" s="60"/>
      <c r="U41" s="61"/>
    </row>
    <row r="42" spans="2:21" ht="159.6" customHeight="1">
      <c r="B42" s="59" t="s">
        <v>431</v>
      </c>
      <c r="C42" s="60"/>
      <c r="D42" s="60"/>
      <c r="E42" s="60"/>
      <c r="F42" s="60"/>
      <c r="G42" s="60"/>
      <c r="H42" s="60"/>
      <c r="I42" s="60"/>
      <c r="J42" s="60"/>
      <c r="K42" s="60"/>
      <c r="L42" s="60"/>
      <c r="M42" s="60"/>
      <c r="N42" s="60"/>
      <c r="O42" s="60"/>
      <c r="P42" s="60"/>
      <c r="Q42" s="60"/>
      <c r="R42" s="60"/>
      <c r="S42" s="60"/>
      <c r="T42" s="60"/>
      <c r="U42" s="61"/>
    </row>
    <row r="43" spans="2:21" ht="158.85" customHeight="1">
      <c r="B43" s="59" t="s">
        <v>432</v>
      </c>
      <c r="C43" s="60"/>
      <c r="D43" s="60"/>
      <c r="E43" s="60"/>
      <c r="F43" s="60"/>
      <c r="G43" s="60"/>
      <c r="H43" s="60"/>
      <c r="I43" s="60"/>
      <c r="J43" s="60"/>
      <c r="K43" s="60"/>
      <c r="L43" s="60"/>
      <c r="M43" s="60"/>
      <c r="N43" s="60"/>
      <c r="O43" s="60"/>
      <c r="P43" s="60"/>
      <c r="Q43" s="60"/>
      <c r="R43" s="60"/>
      <c r="S43" s="60"/>
      <c r="T43" s="60"/>
      <c r="U43" s="61"/>
    </row>
    <row r="44" spans="2:21" ht="89.45" customHeight="1">
      <c r="B44" s="59" t="s">
        <v>433</v>
      </c>
      <c r="C44" s="60"/>
      <c r="D44" s="60"/>
      <c r="E44" s="60"/>
      <c r="F44" s="60"/>
      <c r="G44" s="60"/>
      <c r="H44" s="60"/>
      <c r="I44" s="60"/>
      <c r="J44" s="60"/>
      <c r="K44" s="60"/>
      <c r="L44" s="60"/>
      <c r="M44" s="60"/>
      <c r="N44" s="60"/>
      <c r="O44" s="60"/>
      <c r="P44" s="60"/>
      <c r="Q44" s="60"/>
      <c r="R44" s="60"/>
      <c r="S44" s="60"/>
      <c r="T44" s="60"/>
      <c r="U44" s="61"/>
    </row>
    <row r="45" spans="2:21" ht="114.2" customHeight="1">
      <c r="B45" s="59" t="s">
        <v>434</v>
      </c>
      <c r="C45" s="60"/>
      <c r="D45" s="60"/>
      <c r="E45" s="60"/>
      <c r="F45" s="60"/>
      <c r="G45" s="60"/>
      <c r="H45" s="60"/>
      <c r="I45" s="60"/>
      <c r="J45" s="60"/>
      <c r="K45" s="60"/>
      <c r="L45" s="60"/>
      <c r="M45" s="60"/>
      <c r="N45" s="60"/>
      <c r="O45" s="60"/>
      <c r="P45" s="60"/>
      <c r="Q45" s="60"/>
      <c r="R45" s="60"/>
      <c r="S45" s="60"/>
      <c r="T45" s="60"/>
      <c r="U45" s="61"/>
    </row>
    <row r="46" spans="2:21" ht="90.6" customHeight="1">
      <c r="B46" s="59" t="s">
        <v>435</v>
      </c>
      <c r="C46" s="60"/>
      <c r="D46" s="60"/>
      <c r="E46" s="60"/>
      <c r="F46" s="60"/>
      <c r="G46" s="60"/>
      <c r="H46" s="60"/>
      <c r="I46" s="60"/>
      <c r="J46" s="60"/>
      <c r="K46" s="60"/>
      <c r="L46" s="60"/>
      <c r="M46" s="60"/>
      <c r="N46" s="60"/>
      <c r="O46" s="60"/>
      <c r="P46" s="60"/>
      <c r="Q46" s="60"/>
      <c r="R46" s="60"/>
      <c r="S46" s="60"/>
      <c r="T46" s="60"/>
      <c r="U46" s="61"/>
    </row>
    <row r="47" spans="2:21" ht="153.19999999999999" customHeight="1" thickBot="1">
      <c r="B47" s="62" t="s">
        <v>436</v>
      </c>
      <c r="C47" s="63"/>
      <c r="D47" s="63"/>
      <c r="E47" s="63"/>
      <c r="F47" s="63"/>
      <c r="G47" s="63"/>
      <c r="H47" s="63"/>
      <c r="I47" s="63"/>
      <c r="J47" s="63"/>
      <c r="K47" s="63"/>
      <c r="L47" s="63"/>
      <c r="M47" s="63"/>
      <c r="N47" s="63"/>
      <c r="O47" s="63"/>
      <c r="P47" s="63"/>
      <c r="Q47" s="63"/>
      <c r="R47" s="63"/>
      <c r="S47" s="63"/>
      <c r="T47" s="63"/>
      <c r="U47" s="64"/>
    </row>
  </sheetData>
  <mergeCells count="8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5:U35"/>
    <mergeCell ref="C24:H24"/>
    <mergeCell ref="I24:K24"/>
    <mergeCell ref="L24:O24"/>
    <mergeCell ref="C25:H25"/>
    <mergeCell ref="I25:K25"/>
    <mergeCell ref="L25:O25"/>
    <mergeCell ref="B29:D29"/>
    <mergeCell ref="B30:D30"/>
    <mergeCell ref="B32:U32"/>
    <mergeCell ref="B33:U33"/>
    <mergeCell ref="B34:U34"/>
    <mergeCell ref="B47:U47"/>
    <mergeCell ref="B36:U36"/>
    <mergeCell ref="B37:U37"/>
    <mergeCell ref="B38:U38"/>
    <mergeCell ref="B39:U39"/>
    <mergeCell ref="B40:U40"/>
    <mergeCell ref="B41:U41"/>
    <mergeCell ref="B42:U42"/>
    <mergeCell ref="B43:U43"/>
    <mergeCell ref="B44:U44"/>
    <mergeCell ref="B45:U45"/>
    <mergeCell ref="B46:U46"/>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pageSetUpPr fitToPage="1"/>
  </sheetPr>
  <dimension ref="A1:AH27"/>
  <sheetViews>
    <sheetView view="pageBreakPreview" zoomScale="80" zoomScaleNormal="80" zoomScaleSheetLayoutView="80" workbookViewId="0">
      <selection activeCell="B1" sqref="B1:L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3"/>
      <c r="B1" s="98" t="s">
        <v>498</v>
      </c>
      <c r="C1" s="98"/>
      <c r="D1" s="98"/>
      <c r="E1" s="98"/>
      <c r="F1" s="98"/>
      <c r="G1" s="98"/>
      <c r="H1" s="98"/>
      <c r="I1" s="98"/>
      <c r="J1" s="98"/>
      <c r="K1" s="98"/>
      <c r="L1" s="98"/>
      <c r="M1" s="3" t="s">
        <v>4</v>
      </c>
      <c r="N1" s="3"/>
      <c r="O1" s="3"/>
      <c r="P1" s="4"/>
      <c r="Q1" s="4"/>
      <c r="R1" s="4"/>
      <c r="Y1" s="5"/>
      <c r="Z1" s="5"/>
      <c r="AA1" s="6"/>
      <c r="AH1" s="7"/>
    </row>
    <row r="2" spans="1:34" ht="13.5" customHeight="1" thickBot="1"/>
    <row r="3" spans="1:34" ht="22.5" customHeight="1" thickTop="1" thickBot="1">
      <c r="B3" s="8" t="s">
        <v>5</v>
      </c>
      <c r="C3" s="9"/>
      <c r="D3" s="9"/>
      <c r="E3" s="9"/>
      <c r="F3" s="9"/>
      <c r="G3" s="9"/>
      <c r="H3" s="10"/>
      <c r="I3" s="10"/>
      <c r="J3" s="10"/>
      <c r="K3" s="10"/>
      <c r="L3" s="10"/>
      <c r="M3" s="10"/>
      <c r="N3" s="10"/>
      <c r="O3" s="10"/>
      <c r="P3" s="10"/>
      <c r="Q3" s="10"/>
      <c r="R3" s="10"/>
      <c r="S3" s="10"/>
      <c r="T3" s="10"/>
      <c r="U3" s="11"/>
    </row>
    <row r="4" spans="1:34" ht="51.75" customHeight="1" thickTop="1">
      <c r="B4" s="12" t="s">
        <v>6</v>
      </c>
      <c r="C4" s="13" t="s">
        <v>437</v>
      </c>
      <c r="D4" s="99" t="s">
        <v>438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c r="B6" s="17" t="s">
        <v>16</v>
      </c>
      <c r="C6" s="80" t="s">
        <v>17</v>
      </c>
      <c r="D6" s="80"/>
      <c r="E6" s="80"/>
      <c r="F6" s="80"/>
      <c r="G6" s="80"/>
      <c r="H6" s="18"/>
      <c r="I6" s="18"/>
      <c r="J6" s="18" t="s">
        <v>18</v>
      </c>
      <c r="K6" s="80" t="s">
        <v>19</v>
      </c>
      <c r="L6" s="80"/>
      <c r="M6" s="80"/>
      <c r="N6" s="19"/>
      <c r="O6" s="20" t="s">
        <v>20</v>
      </c>
      <c r="P6" s="80" t="s">
        <v>21</v>
      </c>
      <c r="Q6" s="80"/>
      <c r="R6" s="21"/>
      <c r="S6" s="20" t="s">
        <v>22</v>
      </c>
      <c r="T6" s="80" t="s">
        <v>119</v>
      </c>
      <c r="U6" s="81"/>
    </row>
    <row r="7" spans="1:34" ht="22.5" customHeight="1" thickTop="1" thickBot="1">
      <c r="B7" s="8" t="s">
        <v>24</v>
      </c>
      <c r="C7" s="9"/>
      <c r="D7" s="9"/>
      <c r="E7" s="9"/>
      <c r="F7" s="9"/>
      <c r="G7" s="9"/>
      <c r="H7" s="10"/>
      <c r="I7" s="10"/>
      <c r="J7" s="10"/>
      <c r="K7" s="10"/>
      <c r="L7" s="10"/>
      <c r="M7" s="10"/>
      <c r="N7" s="10"/>
      <c r="O7" s="10"/>
      <c r="P7" s="10"/>
      <c r="Q7" s="10"/>
      <c r="R7" s="10"/>
      <c r="S7" s="10"/>
      <c r="T7" s="10"/>
      <c r="U7" s="11"/>
    </row>
    <row r="8" spans="1:34" ht="16.5" customHeight="1" thickTop="1">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c r="A11" s="25"/>
      <c r="B11" s="26" t="s">
        <v>38</v>
      </c>
      <c r="C11" s="73" t="s">
        <v>439</v>
      </c>
      <c r="D11" s="73"/>
      <c r="E11" s="73"/>
      <c r="F11" s="73"/>
      <c r="G11" s="73"/>
      <c r="H11" s="73"/>
      <c r="I11" s="73" t="s">
        <v>440</v>
      </c>
      <c r="J11" s="73"/>
      <c r="K11" s="73"/>
      <c r="L11" s="73" t="s">
        <v>51</v>
      </c>
      <c r="M11" s="73"/>
      <c r="N11" s="73"/>
      <c r="O11" s="73"/>
      <c r="P11" s="27" t="s">
        <v>52</v>
      </c>
      <c r="Q11" s="27" t="s">
        <v>43</v>
      </c>
      <c r="R11" s="54">
        <v>79.3</v>
      </c>
      <c r="S11" s="54" t="s">
        <v>44</v>
      </c>
      <c r="T11" s="54" t="s">
        <v>44</v>
      </c>
      <c r="U11" s="28" t="str">
        <f>IF(ISERR(T11/S11*100),"N/A",T11/S11*100)</f>
        <v>N/A</v>
      </c>
    </row>
    <row r="12" spans="1:34" ht="75" customHeight="1" thickTop="1">
      <c r="A12" s="25"/>
      <c r="B12" s="26" t="s">
        <v>53</v>
      </c>
      <c r="C12" s="73" t="s">
        <v>441</v>
      </c>
      <c r="D12" s="73"/>
      <c r="E12" s="73"/>
      <c r="F12" s="73"/>
      <c r="G12" s="73"/>
      <c r="H12" s="73"/>
      <c r="I12" s="73" t="s">
        <v>442</v>
      </c>
      <c r="J12" s="73"/>
      <c r="K12" s="73"/>
      <c r="L12" s="73" t="s">
        <v>443</v>
      </c>
      <c r="M12" s="73"/>
      <c r="N12" s="73"/>
      <c r="O12" s="73"/>
      <c r="P12" s="27" t="s">
        <v>444</v>
      </c>
      <c r="Q12" s="27" t="s">
        <v>43</v>
      </c>
      <c r="R12" s="27">
        <v>0.69</v>
      </c>
      <c r="S12" s="27" t="s">
        <v>44</v>
      </c>
      <c r="T12" s="27" t="s">
        <v>44</v>
      </c>
      <c r="U12" s="28" t="str">
        <f>IF(ISERR(T12/S12*100),"N/A",T12/S12*100)</f>
        <v>N/A</v>
      </c>
    </row>
    <row r="13" spans="1:34" ht="75" customHeight="1" thickBot="1">
      <c r="A13" s="25"/>
      <c r="B13" s="29" t="s">
        <v>45</v>
      </c>
      <c r="C13" s="65" t="s">
        <v>45</v>
      </c>
      <c r="D13" s="65"/>
      <c r="E13" s="65"/>
      <c r="F13" s="65"/>
      <c r="G13" s="65"/>
      <c r="H13" s="65"/>
      <c r="I13" s="65" t="s">
        <v>445</v>
      </c>
      <c r="J13" s="65"/>
      <c r="K13" s="65"/>
      <c r="L13" s="65" t="s">
        <v>446</v>
      </c>
      <c r="M13" s="65"/>
      <c r="N13" s="65"/>
      <c r="O13" s="65"/>
      <c r="P13" s="30" t="s">
        <v>447</v>
      </c>
      <c r="Q13" s="30" t="s">
        <v>43</v>
      </c>
      <c r="R13" s="30">
        <v>0.93</v>
      </c>
      <c r="S13" s="30" t="s">
        <v>44</v>
      </c>
      <c r="T13" s="30" t="s">
        <v>44</v>
      </c>
      <c r="U13" s="31" t="str">
        <f>IF(ISERR(T13/S13*100),"N/A",T13/S13*100)</f>
        <v>N/A</v>
      </c>
    </row>
    <row r="14" spans="1:34" ht="75" customHeight="1" thickTop="1" thickBot="1">
      <c r="A14" s="25"/>
      <c r="B14" s="26" t="s">
        <v>63</v>
      </c>
      <c r="C14" s="73" t="s">
        <v>448</v>
      </c>
      <c r="D14" s="73"/>
      <c r="E14" s="73"/>
      <c r="F14" s="73"/>
      <c r="G14" s="73"/>
      <c r="H14" s="73"/>
      <c r="I14" s="73" t="s">
        <v>449</v>
      </c>
      <c r="J14" s="73"/>
      <c r="K14" s="73"/>
      <c r="L14" s="73" t="s">
        <v>450</v>
      </c>
      <c r="M14" s="73"/>
      <c r="N14" s="73"/>
      <c r="O14" s="73"/>
      <c r="P14" s="27" t="s">
        <v>451</v>
      </c>
      <c r="Q14" s="27" t="s">
        <v>203</v>
      </c>
      <c r="R14" s="27">
        <v>100</v>
      </c>
      <c r="S14" s="27">
        <v>100</v>
      </c>
      <c r="T14" s="27">
        <v>10</v>
      </c>
      <c r="U14" s="28">
        <f>IF(ISERR(T14/S14*100),"N/A",T14/S14*100)</f>
        <v>10</v>
      </c>
    </row>
    <row r="15" spans="1:34" ht="75" customHeight="1" thickTop="1" thickBot="1">
      <c r="A15" s="25"/>
      <c r="B15" s="26" t="s">
        <v>79</v>
      </c>
      <c r="C15" s="73" t="s">
        <v>452</v>
      </c>
      <c r="D15" s="73"/>
      <c r="E15" s="73"/>
      <c r="F15" s="73"/>
      <c r="G15" s="73"/>
      <c r="H15" s="73"/>
      <c r="I15" s="73" t="s">
        <v>453</v>
      </c>
      <c r="J15" s="73"/>
      <c r="K15" s="73"/>
      <c r="L15" s="73" t="s">
        <v>454</v>
      </c>
      <c r="M15" s="73"/>
      <c r="N15" s="73"/>
      <c r="O15" s="73"/>
      <c r="P15" s="27" t="s">
        <v>60</v>
      </c>
      <c r="Q15" s="27" t="s">
        <v>203</v>
      </c>
      <c r="R15" s="27">
        <v>100</v>
      </c>
      <c r="S15" s="27">
        <v>100</v>
      </c>
      <c r="T15" s="27">
        <v>49.1</v>
      </c>
      <c r="U15" s="28">
        <f>IF(ISERR(T15/S15*100),"N/A",T15/S15*100)</f>
        <v>49.1</v>
      </c>
    </row>
    <row r="16" spans="1:34" ht="22.5" customHeight="1" thickTop="1" thickBot="1">
      <c r="B16" s="8" t="s">
        <v>90</v>
      </c>
      <c r="C16" s="9"/>
      <c r="D16" s="9"/>
      <c r="E16" s="9"/>
      <c r="F16" s="9"/>
      <c r="G16" s="9"/>
      <c r="H16" s="10"/>
      <c r="I16" s="10"/>
      <c r="J16" s="10"/>
      <c r="K16" s="10"/>
      <c r="L16" s="10"/>
      <c r="M16" s="10"/>
      <c r="N16" s="10"/>
      <c r="O16" s="10"/>
      <c r="P16" s="10"/>
      <c r="Q16" s="10"/>
      <c r="R16" s="10"/>
      <c r="S16" s="10"/>
      <c r="T16" s="10"/>
      <c r="U16" s="11"/>
      <c r="V16" s="33"/>
    </row>
    <row r="17" spans="2:21" ht="26.25" customHeight="1" thickTop="1">
      <c r="B17" s="34"/>
      <c r="C17" s="35"/>
      <c r="D17" s="35"/>
      <c r="E17" s="35"/>
      <c r="F17" s="35"/>
      <c r="G17" s="35"/>
      <c r="H17" s="36"/>
      <c r="I17" s="36"/>
      <c r="J17" s="36"/>
      <c r="K17" s="36"/>
      <c r="L17" s="36"/>
      <c r="M17" s="36"/>
      <c r="N17" s="36"/>
      <c r="O17" s="36"/>
      <c r="P17" s="37"/>
      <c r="Q17" s="38"/>
      <c r="R17" s="39" t="s">
        <v>91</v>
      </c>
      <c r="S17" s="22" t="s">
        <v>92</v>
      </c>
      <c r="T17" s="39" t="s">
        <v>93</v>
      </c>
      <c r="U17" s="22" t="s">
        <v>94</v>
      </c>
    </row>
    <row r="18" spans="2:21" ht="26.25" customHeight="1" thickBot="1">
      <c r="B18" s="40"/>
      <c r="C18" s="41"/>
      <c r="D18" s="41"/>
      <c r="E18" s="41"/>
      <c r="F18" s="41"/>
      <c r="G18" s="41"/>
      <c r="H18" s="42"/>
      <c r="I18" s="42"/>
      <c r="J18" s="42"/>
      <c r="K18" s="42"/>
      <c r="L18" s="42"/>
      <c r="M18" s="42"/>
      <c r="N18" s="42"/>
      <c r="O18" s="42"/>
      <c r="P18" s="43"/>
      <c r="Q18" s="44"/>
      <c r="R18" s="45" t="s">
        <v>95</v>
      </c>
      <c r="S18" s="44" t="s">
        <v>95</v>
      </c>
      <c r="T18" s="44" t="s">
        <v>95</v>
      </c>
      <c r="U18" s="44" t="s">
        <v>96</v>
      </c>
    </row>
    <row r="19" spans="2:21" ht="13.5" customHeight="1" thickBot="1">
      <c r="B19" s="66" t="s">
        <v>97</v>
      </c>
      <c r="C19" s="67"/>
      <c r="D19" s="67"/>
      <c r="E19" s="46"/>
      <c r="F19" s="46"/>
      <c r="G19" s="46"/>
      <c r="H19" s="47"/>
      <c r="I19" s="47"/>
      <c r="J19" s="47"/>
      <c r="K19" s="47"/>
      <c r="L19" s="47"/>
      <c r="M19" s="47"/>
      <c r="N19" s="47"/>
      <c r="O19" s="47"/>
      <c r="P19" s="48"/>
      <c r="Q19" s="48"/>
      <c r="R19" s="49" t="str">
        <f t="shared" ref="R19:T20" si="0">"N/D"</f>
        <v>N/D</v>
      </c>
      <c r="S19" s="49" t="str">
        <f t="shared" si="0"/>
        <v>N/D</v>
      </c>
      <c r="T19" s="49" t="str">
        <f t="shared" si="0"/>
        <v>N/D</v>
      </c>
      <c r="U19" s="50" t="str">
        <f>+IF(ISERR(T19/S19*100),"N/A",T19/S19*100)</f>
        <v>N/A</v>
      </c>
    </row>
    <row r="20" spans="2:21" ht="13.5" customHeight="1" thickBot="1">
      <c r="B20" s="68" t="s">
        <v>98</v>
      </c>
      <c r="C20" s="69"/>
      <c r="D20" s="69"/>
      <c r="E20" s="51"/>
      <c r="F20" s="51"/>
      <c r="G20" s="51"/>
      <c r="H20" s="52"/>
      <c r="I20" s="52"/>
      <c r="J20" s="52"/>
      <c r="K20" s="52"/>
      <c r="L20" s="52"/>
      <c r="M20" s="52"/>
      <c r="N20" s="52"/>
      <c r="O20" s="52"/>
      <c r="P20" s="53"/>
      <c r="Q20" s="53"/>
      <c r="R20" s="49" t="str">
        <f t="shared" si="0"/>
        <v>N/D</v>
      </c>
      <c r="S20" s="49" t="str">
        <f t="shared" si="0"/>
        <v>N/D</v>
      </c>
      <c r="T20" s="49" t="str">
        <f t="shared" si="0"/>
        <v>N/D</v>
      </c>
      <c r="U20" s="50" t="str">
        <f>+IF(ISERR(T20/S20*100),"N/A",T20/S20*100)</f>
        <v>N/A</v>
      </c>
    </row>
    <row r="21" spans="2:21" ht="14.85" customHeight="1" thickTop="1" thickBot="1">
      <c r="B21" s="8" t="s">
        <v>99</v>
      </c>
      <c r="C21" s="9"/>
      <c r="D21" s="9"/>
      <c r="E21" s="9"/>
      <c r="F21" s="9"/>
      <c r="G21" s="9"/>
      <c r="H21" s="10"/>
      <c r="I21" s="10"/>
      <c r="J21" s="10"/>
      <c r="K21" s="10"/>
      <c r="L21" s="10"/>
      <c r="M21" s="10"/>
      <c r="N21" s="10"/>
      <c r="O21" s="10"/>
      <c r="P21" s="10"/>
      <c r="Q21" s="10"/>
      <c r="R21" s="10"/>
      <c r="S21" s="10"/>
      <c r="T21" s="10"/>
      <c r="U21" s="11"/>
    </row>
    <row r="22" spans="2:21" ht="44.25" customHeight="1" thickTop="1">
      <c r="B22" s="70" t="s">
        <v>100</v>
      </c>
      <c r="C22" s="71"/>
      <c r="D22" s="71"/>
      <c r="E22" s="71"/>
      <c r="F22" s="71"/>
      <c r="G22" s="71"/>
      <c r="H22" s="71"/>
      <c r="I22" s="71"/>
      <c r="J22" s="71"/>
      <c r="K22" s="71"/>
      <c r="L22" s="71"/>
      <c r="M22" s="71"/>
      <c r="N22" s="71"/>
      <c r="O22" s="71"/>
      <c r="P22" s="71"/>
      <c r="Q22" s="71"/>
      <c r="R22" s="71"/>
      <c r="S22" s="71"/>
      <c r="T22" s="71"/>
      <c r="U22" s="72"/>
    </row>
    <row r="23" spans="2:21" ht="34.5" customHeight="1">
      <c r="B23" s="59" t="s">
        <v>455</v>
      </c>
      <c r="C23" s="60"/>
      <c r="D23" s="60"/>
      <c r="E23" s="60"/>
      <c r="F23" s="60"/>
      <c r="G23" s="60"/>
      <c r="H23" s="60"/>
      <c r="I23" s="60"/>
      <c r="J23" s="60"/>
      <c r="K23" s="60"/>
      <c r="L23" s="60"/>
      <c r="M23" s="60"/>
      <c r="N23" s="60"/>
      <c r="O23" s="60"/>
      <c r="P23" s="60"/>
      <c r="Q23" s="60"/>
      <c r="R23" s="60"/>
      <c r="S23" s="60"/>
      <c r="T23" s="60"/>
      <c r="U23" s="61"/>
    </row>
    <row r="24" spans="2:21" ht="34.5" customHeight="1">
      <c r="B24" s="59" t="s">
        <v>456</v>
      </c>
      <c r="C24" s="60"/>
      <c r="D24" s="60"/>
      <c r="E24" s="60"/>
      <c r="F24" s="60"/>
      <c r="G24" s="60"/>
      <c r="H24" s="60"/>
      <c r="I24" s="60"/>
      <c r="J24" s="60"/>
      <c r="K24" s="60"/>
      <c r="L24" s="60"/>
      <c r="M24" s="60"/>
      <c r="N24" s="60"/>
      <c r="O24" s="60"/>
      <c r="P24" s="60"/>
      <c r="Q24" s="60"/>
      <c r="R24" s="60"/>
      <c r="S24" s="60"/>
      <c r="T24" s="60"/>
      <c r="U24" s="61"/>
    </row>
    <row r="25" spans="2:21" ht="34.5" customHeight="1">
      <c r="B25" s="59" t="s">
        <v>457</v>
      </c>
      <c r="C25" s="60"/>
      <c r="D25" s="60"/>
      <c r="E25" s="60"/>
      <c r="F25" s="60"/>
      <c r="G25" s="60"/>
      <c r="H25" s="60"/>
      <c r="I25" s="60"/>
      <c r="J25" s="60"/>
      <c r="K25" s="60"/>
      <c r="L25" s="60"/>
      <c r="M25" s="60"/>
      <c r="N25" s="60"/>
      <c r="O25" s="60"/>
      <c r="P25" s="60"/>
      <c r="Q25" s="60"/>
      <c r="R25" s="60"/>
      <c r="S25" s="60"/>
      <c r="T25" s="60"/>
      <c r="U25" s="61"/>
    </row>
    <row r="26" spans="2:21" ht="30.95" customHeight="1">
      <c r="B26" s="59" t="s">
        <v>458</v>
      </c>
      <c r="C26" s="60"/>
      <c r="D26" s="60"/>
      <c r="E26" s="60"/>
      <c r="F26" s="60"/>
      <c r="G26" s="60"/>
      <c r="H26" s="60"/>
      <c r="I26" s="60"/>
      <c r="J26" s="60"/>
      <c r="K26" s="60"/>
      <c r="L26" s="60"/>
      <c r="M26" s="60"/>
      <c r="N26" s="60"/>
      <c r="O26" s="60"/>
      <c r="P26" s="60"/>
      <c r="Q26" s="60"/>
      <c r="R26" s="60"/>
      <c r="S26" s="60"/>
      <c r="T26" s="60"/>
      <c r="U26" s="61"/>
    </row>
    <row r="27" spans="2:21" ht="34.35" customHeight="1" thickBot="1">
      <c r="B27" s="62" t="s">
        <v>459</v>
      </c>
      <c r="C27" s="63"/>
      <c r="D27" s="63"/>
      <c r="E27" s="63"/>
      <c r="F27" s="63"/>
      <c r="G27" s="63"/>
      <c r="H27" s="63"/>
      <c r="I27" s="63"/>
      <c r="J27" s="63"/>
      <c r="K27" s="63"/>
      <c r="L27" s="63"/>
      <c r="M27" s="63"/>
      <c r="N27" s="63"/>
      <c r="O27" s="63"/>
      <c r="P27" s="63"/>
      <c r="Q27" s="63"/>
      <c r="R27" s="63"/>
      <c r="S27" s="63"/>
      <c r="T27" s="63"/>
      <c r="U27" s="64"/>
    </row>
  </sheetData>
  <mergeCells count="4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6:U26"/>
    <mergeCell ref="B27:U27"/>
    <mergeCell ref="B19:D19"/>
    <mergeCell ref="B20:D20"/>
    <mergeCell ref="B22:U22"/>
    <mergeCell ref="B23:U23"/>
    <mergeCell ref="B24:U24"/>
    <mergeCell ref="B25:U2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2021-07-27T15:52:01Z</dcterms:modified>
</cp:coreProperties>
</file>