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90" yWindow="1365" windowWidth="17775" windowHeight="11130"/>
  </bookViews>
  <sheets>
    <sheet name="Portada" sheetId="1" r:id="rId1"/>
    <sheet name="50 E001" sheetId="2" r:id="rId2"/>
    <sheet name="50 E003" sheetId="3" r:id="rId3"/>
    <sheet name="50 E004" sheetId="4" r:id="rId4"/>
    <sheet name="50 E006" sheetId="5" r:id="rId5"/>
    <sheet name="50 E007" sheetId="6" r:id="rId6"/>
    <sheet name="50 E011" sheetId="7" r:id="rId7"/>
    <sheet name="50 E012" sheetId="8" r:id="rId8"/>
    <sheet name="50 K012" sheetId="9" r:id="rId9"/>
    <sheet name="50 K029" sheetId="10" r:id="rId10"/>
  </sheets>
  <definedNames>
    <definedName name="_xlnm.Print_Area" localSheetId="1">'50 E001'!$B$2:$U$53</definedName>
    <definedName name="_xlnm.Print_Area" localSheetId="2">'50 E003'!$B$2:$U$47</definedName>
    <definedName name="_xlnm.Print_Area" localSheetId="3">'50 E004'!$B$2:$U$37</definedName>
    <definedName name="_xlnm.Print_Area" localSheetId="4">'50 E006'!$B$2:$U$41</definedName>
    <definedName name="_xlnm.Print_Area" localSheetId="5">'50 E007'!$B$2:$U$37</definedName>
    <definedName name="_xlnm.Print_Area" localSheetId="6">'50 E011'!$B$2:$U$59</definedName>
    <definedName name="_xlnm.Print_Area" localSheetId="7">'50 E012'!$B$2:$U$49</definedName>
    <definedName name="_xlnm.Print_Area" localSheetId="8">'50 K012'!$B$2:$U$31</definedName>
    <definedName name="_xlnm.Print_Area" localSheetId="9">'50 K029'!$B$2:$U$39</definedName>
    <definedName name="_xlnm.Print_Area" localSheetId="0">Portada!$B$1:$AD$86</definedName>
    <definedName name="_xlnm.Print_Titles" localSheetId="1">'50 E001'!$1:$4</definedName>
    <definedName name="_xlnm.Print_Titles" localSheetId="2">'50 E003'!$1:$4</definedName>
    <definedName name="_xlnm.Print_Titles" localSheetId="3">'50 E004'!$1:$4</definedName>
    <definedName name="_xlnm.Print_Titles" localSheetId="4">'50 E006'!$1:$4</definedName>
    <definedName name="_xlnm.Print_Titles" localSheetId="5">'50 E007'!$1:$4</definedName>
    <definedName name="_xlnm.Print_Titles" localSheetId="6">'50 E011'!$1:$4</definedName>
    <definedName name="_xlnm.Print_Titles" localSheetId="7">'50 E012'!$1:$4</definedName>
    <definedName name="_xlnm.Print_Titles" localSheetId="8">'50 K012'!$1:$4</definedName>
    <definedName name="_xlnm.Print_Titles" localSheetId="9">'50 K029'!$1:$4</definedName>
    <definedName name="_xlnm.Print_Titles" localSheetId="0">Portada!$1:$4</definedName>
  </definedNames>
  <calcPr calcId="145621"/>
</workbook>
</file>

<file path=xl/calcChain.xml><?xml version="1.0" encoding="utf-8"?>
<calcChain xmlns="http://schemas.openxmlformats.org/spreadsheetml/2006/main">
  <c r="T24" i="10" l="1"/>
  <c r="U24" i="10" s="1"/>
  <c r="S24" i="10"/>
  <c r="R24" i="10"/>
  <c r="T23" i="10"/>
  <c r="U23" i="10" s="1"/>
  <c r="S23" i="10"/>
  <c r="R23" i="10"/>
  <c r="U19" i="10"/>
  <c r="U18" i="10"/>
  <c r="U17" i="10"/>
  <c r="U16" i="10"/>
  <c r="U15" i="10"/>
  <c r="U14" i="10"/>
  <c r="U13" i="10"/>
  <c r="U12" i="10"/>
  <c r="U11" i="10"/>
  <c r="T20" i="9"/>
  <c r="U20" i="9" s="1"/>
  <c r="S20" i="9"/>
  <c r="R20" i="9"/>
  <c r="T19" i="9"/>
  <c r="U19" i="9" s="1"/>
  <c r="S19" i="9"/>
  <c r="R19" i="9"/>
  <c r="U15" i="9"/>
  <c r="U14" i="9"/>
  <c r="U13" i="9"/>
  <c r="U12" i="9"/>
  <c r="U11" i="9"/>
  <c r="T29" i="8"/>
  <c r="S29" i="8"/>
  <c r="U29" i="8" s="1"/>
  <c r="R29" i="8"/>
  <c r="T28" i="8"/>
  <c r="S28" i="8"/>
  <c r="U28" i="8" s="1"/>
  <c r="R28" i="8"/>
  <c r="U24" i="8"/>
  <c r="U23" i="8"/>
  <c r="U22" i="8"/>
  <c r="U21" i="8"/>
  <c r="U20" i="8"/>
  <c r="U19" i="8"/>
  <c r="U18" i="8"/>
  <c r="U17" i="8"/>
  <c r="U16" i="8"/>
  <c r="U15" i="8"/>
  <c r="U14" i="8"/>
  <c r="U13" i="8"/>
  <c r="U12" i="8"/>
  <c r="U11" i="8"/>
  <c r="T34" i="7"/>
  <c r="S34" i="7"/>
  <c r="U34" i="7" s="1"/>
  <c r="R34" i="7"/>
  <c r="T33" i="7"/>
  <c r="S33" i="7"/>
  <c r="U33" i="7" s="1"/>
  <c r="R33" i="7"/>
  <c r="U29" i="7"/>
  <c r="U28" i="7"/>
  <c r="U27" i="7"/>
  <c r="U26" i="7"/>
  <c r="U25" i="7"/>
  <c r="U24" i="7"/>
  <c r="U23" i="7"/>
  <c r="U22" i="7"/>
  <c r="U21" i="7"/>
  <c r="U20" i="7"/>
  <c r="U19" i="7"/>
  <c r="U18" i="7"/>
  <c r="U17" i="7"/>
  <c r="U16" i="7"/>
  <c r="U15" i="7"/>
  <c r="U14" i="7"/>
  <c r="U13" i="7"/>
  <c r="U12" i="7"/>
  <c r="U11" i="7"/>
  <c r="T23" i="6"/>
  <c r="U23" i="6" s="1"/>
  <c r="S23" i="6"/>
  <c r="R23" i="6"/>
  <c r="T22" i="6"/>
  <c r="U22" i="6" s="1"/>
  <c r="S22" i="6"/>
  <c r="R22" i="6"/>
  <c r="U18" i="6"/>
  <c r="U17" i="6"/>
  <c r="U16" i="6"/>
  <c r="U15" i="6"/>
  <c r="U14" i="6"/>
  <c r="U13" i="6"/>
  <c r="U12" i="6"/>
  <c r="U11" i="6"/>
  <c r="T25" i="5"/>
  <c r="U25" i="5" s="1"/>
  <c r="S25" i="5"/>
  <c r="R25" i="5"/>
  <c r="T24" i="5"/>
  <c r="U24" i="5" s="1"/>
  <c r="S24" i="5"/>
  <c r="R24" i="5"/>
  <c r="U20" i="5"/>
  <c r="U19" i="5"/>
  <c r="U18" i="5"/>
  <c r="U17" i="5"/>
  <c r="U16" i="5"/>
  <c r="U15" i="5"/>
  <c r="U14" i="5"/>
  <c r="U13" i="5"/>
  <c r="U12" i="5"/>
  <c r="U11" i="5"/>
  <c r="T23" i="4"/>
  <c r="U23" i="4" s="1"/>
  <c r="S23" i="4"/>
  <c r="R23" i="4"/>
  <c r="T22" i="4"/>
  <c r="U22" i="4" s="1"/>
  <c r="S22" i="4"/>
  <c r="R22" i="4"/>
  <c r="U18" i="4"/>
  <c r="U17" i="4"/>
  <c r="U16" i="4"/>
  <c r="U15" i="4"/>
  <c r="U14" i="4"/>
  <c r="U13" i="4"/>
  <c r="U12" i="4"/>
  <c r="U11" i="4"/>
  <c r="T28" i="3"/>
  <c r="U28" i="3" s="1"/>
  <c r="S28" i="3"/>
  <c r="R28" i="3"/>
  <c r="T27" i="3"/>
  <c r="U27" i="3" s="1"/>
  <c r="S27" i="3"/>
  <c r="R27" i="3"/>
  <c r="U23" i="3"/>
  <c r="U22" i="3"/>
  <c r="U21" i="3"/>
  <c r="U20" i="3"/>
  <c r="U19" i="3"/>
  <c r="U18" i="3"/>
  <c r="U17" i="3"/>
  <c r="U16" i="3"/>
  <c r="U15" i="3"/>
  <c r="U14" i="3"/>
  <c r="U13" i="3"/>
  <c r="U12" i="3"/>
  <c r="U11" i="3"/>
  <c r="T31" i="2"/>
  <c r="S31" i="2"/>
  <c r="U31" i="2" s="1"/>
  <c r="R31" i="2"/>
  <c r="T30" i="2"/>
  <c r="S30" i="2"/>
  <c r="U30" i="2" s="1"/>
  <c r="R30" i="2"/>
  <c r="U26" i="2"/>
  <c r="U25" i="2"/>
  <c r="U24" i="2"/>
  <c r="U23" i="2"/>
  <c r="U22" i="2"/>
  <c r="U21" i="2"/>
  <c r="U20" i="2"/>
  <c r="U19" i="2"/>
  <c r="U18" i="2"/>
  <c r="U17" i="2"/>
  <c r="U16" i="2"/>
  <c r="U15" i="2"/>
  <c r="U14" i="2"/>
  <c r="U13" i="2"/>
  <c r="U12" i="2"/>
  <c r="U11" i="2"/>
</calcChain>
</file>

<file path=xl/sharedStrings.xml><?xml version="1.0" encoding="utf-8"?>
<sst xmlns="http://schemas.openxmlformats.org/spreadsheetml/2006/main" count="1164" uniqueCount="500">
  <si>
    <t xml:space="preserve">    Cuarto Trimestre 2022</t>
  </si>
  <si>
    <t>Instituto Mexicano del Seguro Social</t>
  </si>
  <si>
    <t>Programas presupuestarios cuya MIR se incluye en el reporte</t>
  </si>
  <si>
    <t xml:space="preserve">E-001 Prevención y control de enfermedades
E-003 Atención a la Salud en el Trabajo
E-004 Investigación y desarrollo tecnológico en salud
E-006 Recaudación de ingresos obrero patronales
E-007 Servicios de guardería
E-011 Atención a la Salud
E-012 Prestaciones sociales
K-012 Proyectos de infraestructura social de asistencia y seguridad social
K-029 Programas de adquisiciones
</t>
  </si>
  <si>
    <t xml:space="preserve">      Cuarto Trimestre 2022</t>
  </si>
  <si>
    <t>DATOS DEL PROGRAMA</t>
  </si>
  <si>
    <t>Programa presupuestario</t>
  </si>
  <si>
    <t>E001</t>
  </si>
  <si>
    <t>Prevención y control de enfermedades</t>
  </si>
  <si>
    <t>Ramo</t>
  </si>
  <si>
    <t>50</t>
  </si>
  <si>
    <t>Unidad responsable</t>
  </si>
  <si>
    <t>GYR-Instituto Mexicano del Seguro Social</t>
  </si>
  <si>
    <t>Enfoques transversales</t>
  </si>
  <si>
    <t>Sin Información</t>
  </si>
  <si>
    <t>Clasificación Funcional</t>
  </si>
  <si>
    <t>Finalidad</t>
  </si>
  <si>
    <t>2 - Desarrollo Social</t>
  </si>
  <si>
    <t>Función</t>
  </si>
  <si>
    <t>3 - Salud</t>
  </si>
  <si>
    <t>Subfunción</t>
  </si>
  <si>
    <t>2 - Prestación de Servicios de Salud a la Persona</t>
  </si>
  <si>
    <t>Actividad Institucional</t>
  </si>
  <si>
    <t>3 - Eficacia en la atención médica preventiva</t>
  </si>
  <si>
    <t>RESULTADOS</t>
  </si>
  <si>
    <t>NIVEL</t>
  </si>
  <si>
    <t>OBJETIVOS</t>
  </si>
  <si>
    <t>INDICADORES</t>
  </si>
  <si>
    <t>AVANCE</t>
  </si>
  <si>
    <t>Denominación</t>
  </si>
  <si>
    <t>Método de cálculo</t>
  </si>
  <si>
    <t>Unidad de medida</t>
  </si>
  <si>
    <t>Tipo-Dimensión-Frecuencia</t>
  </si>
  <si>
    <t>Meta Programada</t>
  </si>
  <si>
    <t>Realizado al periodo</t>
  </si>
  <si>
    <t>Avance % al periodo</t>
  </si>
  <si>
    <t>Anual</t>
  </si>
  <si>
    <t>al periodo</t>
  </si>
  <si>
    <t>Fin</t>
  </si>
  <si>
    <t>Contribuir al bienestar social e igualdad mediante intervenciones que mejoren la salud y la calidad de vida de los derechohabientes.</t>
  </si>
  <si>
    <r>
      <t>Tasa de mortalidad por cáncer cérvico uterino</t>
    </r>
    <r>
      <rPr>
        <i/>
        <sz val="10"/>
        <color indexed="30"/>
        <rFont val="Soberana Sans"/>
      </rPr>
      <t xml:space="preserve">
</t>
    </r>
  </si>
  <si>
    <t>(Número de defunciones por cáncer cérvico uterino ocurridas en mujeres derechohabientes de 25 años y más / Población de mujeres derechohabientes de 25 y más años de edad adscritas a médico familiar) X 100 000</t>
  </si>
  <si>
    <t>Tasa</t>
  </si>
  <si>
    <t>Estratégico-Eficacia-Anual</t>
  </si>
  <si>
    <t/>
  </si>
  <si>
    <r>
      <t>Tasa de mortalidad por tuberculosis pulmonar</t>
    </r>
    <r>
      <rPr>
        <i/>
        <sz val="10"/>
        <color indexed="30"/>
        <rFont val="Soberana Sans"/>
      </rPr>
      <t xml:space="preserve">
</t>
    </r>
  </si>
  <si>
    <t>(Número de defunciones por tuberculosis pulmonar ocurridas en la población derechohabiente de 15 años y más / Población adscrita de 15 años y más adscrita a médico familiar) x 100,000</t>
  </si>
  <si>
    <r>
      <t>Tasa de mortalidad por cáncer de mama</t>
    </r>
    <r>
      <rPr>
        <i/>
        <sz val="10"/>
        <color indexed="30"/>
        <rFont val="Soberana Sans"/>
      </rPr>
      <t xml:space="preserve">
</t>
    </r>
  </si>
  <si>
    <t>(Número de defunciones por cáncer de mama ocurridas en mujeres derechohabientes de 25 años y más / Población de mujeres derechohabientes de 25 y más años de edad adscritas a médico familiar) X 100 000</t>
  </si>
  <si>
    <r>
      <t>Esperanza de Vida al Nacer</t>
    </r>
    <r>
      <rPr>
        <i/>
        <sz val="10"/>
        <color indexed="30"/>
        <rFont val="Soberana Sans"/>
      </rPr>
      <t xml:space="preserve">
</t>
    </r>
  </si>
  <si>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</si>
  <si>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Años</t>
  </si>
  <si>
    <t>Propósito</t>
  </si>
  <si>
    <t>En la población derechohabiente del IMSS se reducen la morbilidad y mortalidad por enfermedades prevenibles y los embarazos de alto riesgo.</t>
  </si>
  <si>
    <r>
      <t>Prevalencia de obesidad en niños de 5 a 9 años de edad</t>
    </r>
    <r>
      <rPr>
        <i/>
        <sz val="10"/>
        <color indexed="30"/>
        <rFont val="Soberana Sans"/>
      </rPr>
      <t xml:space="preserve">
</t>
    </r>
  </si>
  <si>
    <t>(NÚMERO DE NIÑOS DERECHOHABIENTES DE 5 A 9 AÑOS CON OBESIDAD EN EL MES INFORMADO /POBLACIÓN DE NIÑOS DE 5 A 9 AÑOS ADSCRITOS A MÉDICO FAMILIAR CON REGISTRO DE PESO Y TALLA EN EL MES INFORMADO)* 100</t>
  </si>
  <si>
    <t>Porcentaje</t>
  </si>
  <si>
    <r>
      <t>Proporción de adolescentes embarazadas</t>
    </r>
    <r>
      <rPr>
        <i/>
        <sz val="10"/>
        <color indexed="30"/>
        <rFont val="Soberana Sans"/>
      </rPr>
      <t xml:space="preserve">
</t>
    </r>
  </si>
  <si>
    <t>(Número de embarazadas adolescentes (de 10-19 años de edad) que acuden por 1a vez a la vigilancia prenatal / Total de embarazadas de 1er vez en vigilancia prenatal) * 100</t>
  </si>
  <si>
    <t>Proporción</t>
  </si>
  <si>
    <r>
      <t>Cobertura de atención integral PREVENIMSS</t>
    </r>
    <r>
      <rPr>
        <i/>
        <sz val="10"/>
        <color indexed="30"/>
        <rFont val="Soberana Sans"/>
      </rPr>
      <t xml:space="preserve">
</t>
    </r>
  </si>
  <si>
    <t>(Número de derechohabientes que recibieron atención preventiva integrada  en los últimos 12 meses / Población derechohabiente adscrita a médico familiar)* 100</t>
  </si>
  <si>
    <t>Componente</t>
  </si>
  <si>
    <t>A Acciones preventivas proporcionadas</t>
  </si>
  <si>
    <r>
      <t>Cobertura de detección de primera vez de diabetes mellitus en población derechohabiente de 20 años y más</t>
    </r>
    <r>
      <rPr>
        <i/>
        <sz val="10"/>
        <color indexed="30"/>
        <rFont val="Soberana Sans"/>
      </rPr>
      <t xml:space="preserve">
</t>
    </r>
  </si>
  <si>
    <t>(Número de derechohabientes de 20 años y más de edad, con detección de Diabetes mellitus de primera vez acumuladas al mes del reporte / Población de 20 años y más de edad adscritos a médico familiar menos la prevalencia  de Diabetes Mellitus especifica por grupo de edad ENSANUT 2012) X 100</t>
  </si>
  <si>
    <t>Estratégico-Eficacia-Semestral</t>
  </si>
  <si>
    <r>
      <t>Cobertura de detección de cáncer cérvico uterino a través de citología cervical en mujeres de 25 a 64 años</t>
    </r>
    <r>
      <rPr>
        <i/>
        <sz val="10"/>
        <color indexed="30"/>
        <rFont val="Soberana Sans"/>
      </rPr>
      <t xml:space="preserve">
</t>
    </r>
  </si>
  <si>
    <t>(Número de mujeres de 25 a 64 años con citología cervical de primera vez acumuladas al mes del reporte/ Población de mujeres de 25 a 64 años de edad adscritas a médico familiar menos 11 por ciento (estimación de mujeres sin útero, ENCOPREVENIMSS 2006)) X 100</t>
  </si>
  <si>
    <r>
      <t>Cobertura de detección de hipertensión arterial en población derechohabiente de 20 años y más</t>
    </r>
    <r>
      <rPr>
        <i/>
        <sz val="10"/>
        <color indexed="30"/>
        <rFont val="Soberana Sans"/>
      </rPr>
      <t xml:space="preserve">
</t>
    </r>
  </si>
  <si>
    <t>(Número de derechohabientes de 20 años y más de edad, con detección de Hipertensión arterial acumuladas al mes del reporte / Población de 20 años y más de edad adscritos a médico familiar menos la prevalencia de Hipertensión Arterial especifica por grupo de edad ENSANUT 2012) X 100</t>
  </si>
  <si>
    <r>
      <t>Cobertura con esquemas completos de vacunación en niños de un año de edad.</t>
    </r>
    <r>
      <rPr>
        <i/>
        <sz val="10"/>
        <color indexed="30"/>
        <rFont val="Soberana Sans"/>
      </rPr>
      <t xml:space="preserve">
</t>
    </r>
  </si>
  <si>
    <t>(Número de niños de un año de edad que tienen completo su esquema de vacunación) /(Población de niños de un año de edad bajo responsabilidad institucional) X 100</t>
  </si>
  <si>
    <r>
      <t>Cobertura de detección de cáncer de mama por mastografía en mujeres de 50 a 69 años</t>
    </r>
    <r>
      <rPr>
        <i/>
        <sz val="10"/>
        <color indexed="30"/>
        <rFont val="Soberana Sans"/>
      </rPr>
      <t xml:space="preserve">
</t>
    </r>
  </si>
  <si>
    <t>(Número de mujeres de 50 a 69 años con mastografía al mes del reporte)/(Población de mujeres de 50 a 69 años de edad adscritas a médico familiar)*100</t>
  </si>
  <si>
    <t>B Acciones de planificación familiar otorgadas</t>
  </si>
  <si>
    <r>
      <t>Logro de Aceptantes de primera vez de Métodos Anticonceptivos, en relación con la meta programada en Consulta Externa de Medicina Familiar</t>
    </r>
    <r>
      <rPr>
        <i/>
        <sz val="10"/>
        <color indexed="30"/>
        <rFont val="Soberana Sans"/>
      </rPr>
      <t xml:space="preserve">
</t>
    </r>
  </si>
  <si>
    <t>(Aceptantes de métodos anticonceptivos en consulta externa / Meta de aceptantes de métodos anticonceptivos en consulta externa) * 100</t>
  </si>
  <si>
    <t>Actividad</t>
  </si>
  <si>
    <t>A 1 Medición de peso y talla en derechohabientes adscritos a médico familiar</t>
  </si>
  <si>
    <r>
      <t>Porcentaje de medición de peso y talla en población derechohabiente</t>
    </r>
    <r>
      <rPr>
        <i/>
        <sz val="10"/>
        <color indexed="30"/>
        <rFont val="Soberana Sans"/>
      </rPr>
      <t xml:space="preserve">
</t>
    </r>
  </si>
  <si>
    <t>(Número de derechohabientes con medición de peso y talla acumulado al mes evaluado /Total de derechohabientes adscritos a médico familiar)* 100</t>
  </si>
  <si>
    <t>Gestión-Eficacia-Trimestral</t>
  </si>
  <si>
    <t>A 2 Otorgamiento de atenciones preventivas integradas por grupo de edad.</t>
  </si>
  <si>
    <r>
      <t xml:space="preserve">Porcentaje de Atención Preventiva Integrada </t>
    </r>
    <r>
      <rPr>
        <i/>
        <sz val="10"/>
        <color indexed="30"/>
        <rFont val="Soberana Sans"/>
      </rPr>
      <t xml:space="preserve">
</t>
    </r>
  </si>
  <si>
    <t>(Número de Atenciones Preventivas Integradas otorgadas en el mes evaluado) /(Total de atenciones otorgadas por el personal de enfermería en el mes evaluado) * 100</t>
  </si>
  <si>
    <t>B 3 Promoción en la población en edad fértil, de las ventajas de adoptar un método anticonceptivo de acuerdo a su condición de salud y sus factores de riesgoreproductivo.</t>
  </si>
  <si>
    <r>
      <t>Porcentaje de entrevistas de consejería anticonceptiva</t>
    </r>
    <r>
      <rPr>
        <i/>
        <sz val="10"/>
        <color indexed="30"/>
        <rFont val="Soberana Sans"/>
      </rPr>
      <t xml:space="preserve">
</t>
    </r>
  </si>
  <si>
    <t>(N° de entrevistas de consejería anticonceptiva realizadas / N° de entrevistas de consejería anticonceptiva programadas)*100</t>
  </si>
  <si>
    <t>PRESUPUESTO</t>
  </si>
  <si>
    <t>Meta anual</t>
  </si>
  <si>
    <t>Meta al periodo</t>
  </si>
  <si>
    <t>Pagado al periodo</t>
  </si>
  <si>
    <t>Avance %</t>
  </si>
  <si>
    <t>Millones de pesos</t>
  </si>
  <si>
    <t>Al periodo</t>
  </si>
  <si>
    <t>PRESUPUESTO ORIGINAL</t>
  </si>
  <si>
    <t>PRESUPUESTO MODIFICADO</t>
  </si>
  <si>
    <t>Justificación de diferencia de avances con respecto a las metas programadas</t>
  </si>
  <si>
    <t xml:space="preserve">Indicadores con frecuencia de medición con un periodo mayor de tiempo al anual. 
Estos indicadores no registraron información ni justificación, debido a que lo harán de conformidad con la frecuencia de medición con la que programaron sus metas. </t>
  </si>
  <si>
    <r>
      <t xml:space="preserve">Tasa de mortalidad por cáncer cérvico uterino
</t>
    </r>
    <r>
      <rPr>
        <sz val="10"/>
        <rFont val="Soberana Sans"/>
        <family val="2"/>
      </rPr>
      <t xml:space="preserve"> Causa : Se observa un importante incremento en la tasa, derivado de que en la pandemia durante el 2020 y 2021, los servicios preventivos se vieron afectados por el cierre de las mismas, lo que actualmente se está reflejando por la elevada tasa de mortalidad. Efecto: Derivado del cierre de los servicios preventivos en los años 2020-2021, se cuenta con elevada tasa de mortalidad. Otros Motivos:El resultado obtenido es preliminar, esta cifra puede modificarse al cierre de oficial del Subsistema Epidemiológico y Estadístico de Defunciones (SEED) 2022.</t>
    </r>
  </si>
  <si>
    <r>
      <t xml:space="preserve">Tasa de mortalidad por tuberculosis pulmonar
</t>
    </r>
    <r>
      <rPr>
        <sz val="10"/>
        <rFont val="Soberana Sans"/>
        <family val="2"/>
      </rPr>
      <t xml:space="preserve"> Causa : El número de decesos de tuberculosis pulmonar presenta un aumento relacionado probablemente a la situación que viven los grupos vulnerables de la población ante éstas enfermedades, acentuándose por la presencia de los virus respiratorios y la pandemia por COVID-19, que causó, en los últimos años, interrupciones en los servicios de lucha contra la tuberculosis y afectando parcialmente las actividades encaminadas al control y detección de la enfermedad. Efecto: Desde el año 2020, inicio de la pandemia COVID-19, la OMS estimó el incremento de la mortalidad por tuberculosis. Con el avance hasta este momento se observa un incremento del 9.6% con respecto a la meta establecida. Otros Motivos:El dato es preliminar y el indicador es sensible a la variación de las defunciones y población. Se ajusta población a octubre del presente año y se estiman defunciones a partir de noviembre, ya que se cuenta con cifras preliminares a octubre. </t>
    </r>
  </si>
  <si>
    <r>
      <t xml:space="preserve">Tasa de mortalidad por cáncer de mama
</t>
    </r>
    <r>
      <rPr>
        <sz val="10"/>
        <rFont val="Soberana Sans"/>
        <family val="2"/>
      </rPr>
      <t xml:space="preserve"> Causa : Se observa un importante incremento en la tasa, derivado de que en la pandemia durante el 2020 y 2021, los servicios preventivos se vieron afectados por el cierre de las mismas, lo que actualmente se está reflejando por la elevada tasa de mortalidad. Efecto: Derivado del cierre de los servicios preventivos en los años 2020-2021, se cuenta con elevada tasa de mortalidad. Otros Motivos:El resultado obtenido es preliminar al mes de noviembre, esta cifra puede modificarse al cierre de oficial del Subsistema Epidemiológico y Estadístico de Defunciones (SEED) 2022.</t>
    </r>
  </si>
  <si>
    <r>
      <t xml:space="preserve">Esperanza de Vida al Nacer
</t>
    </r>
    <r>
      <rPr>
        <sz val="10"/>
        <rFont val="Soberana Sans"/>
        <family val="2"/>
      </rPr>
      <t xml:space="preserve"> Causa : Para este ciclo 2022, se actualizó el valor del indicador y se observó una diferencia entre la meta alcanzada (75.66) y la meta esperada de esperanza de vida al nacer (75.77). La disminución de la esperanza de vida por debajo de la meta esperada se debió al aumento de la mortalidad por COVID-19 en la población derechohabiente del IMSS.  Efecto: La disminución en la esperanza de vida al nacer conlleva un menor promedio de años que vivirá una persona al momento de su nacimiento. Esta disminución es el reflejo del aumento de la mortalidad por COVID-19. Otros Motivos:Se reporta la actualización correspondiente al cierre del año 2021, dado que el indicador es anual y está conformado por variables que reporta INEGI, cuyos datos se publican en el último trimestre de cada año.</t>
    </r>
  </si>
  <si>
    <r>
      <t xml:space="preserve">Prevalencia de obesidad en niños de 5 a 9 años de edad
</t>
    </r>
    <r>
      <rPr>
        <sz val="10"/>
        <rFont val="Soberana Sans"/>
        <family val="2"/>
      </rPr>
      <t xml:space="preserve"> Causa : Información disponible al mes de noviembre de 2022. El logro obtenido fue de 14.9%, con un porcentaje de cumplimiento de meta de 97.3%, para el periodo enero-noviembre de 2022, cifra inferior a la meta establecida (14.5%), ya que se espera que la prevalencia de obesidad en escolares disminuya o no aumente. Los factores que influyeron para obtener estos resultados fueron: Una alimentación principalmente alta en grasas y azucares, el consumo de alimentos ultraprocesados y de refrescos, favorecido por una deficiente educación alimentaria de los responsables de los menores. Poca actividad física y de práctica de ejercicio y tiempo excesivo en actividades sedentarias, como el uso de dispositivos electrónicos.  Efecto: El logro ligeramente inferior a la meta con una diferencia de 0.4 es aceptable, dado que la tendencia de los últimos años es a un incremento mayor en la prevalencia de la obesidad en escolares, y es menor comparativamente a lo reportado por ENSANUT 2021 de 18.6% en este mismo grupo de edad. Otros Motivos:</t>
    </r>
  </si>
  <si>
    <r>
      <t xml:space="preserve">Proporción de adolescentes embarazadas
</t>
    </r>
    <r>
      <rPr>
        <sz val="10"/>
        <rFont val="Soberana Sans"/>
        <family val="2"/>
      </rPr>
      <t xml:space="preserve"> Causa : Información al mes de noviembre de 2022.   Se obtuvo un logro de 7.8 con relación a la meta de 10, lo que resulta satisfactorio para el programa ya que las acciones de comunicación educativa se fortalecieron en el transcurso del año con cursos de actualización normativa y de consejería, con lo que se mejoró la interacción con los adolescentes.   La proporción de adolescentes embarazadas muestra una estimación menor a lo esperado, lo que refleja un número menor de embarazos en adolescentes, aún falta conocer las cifras finales del año; sin embargo, el comportamiento es a la baja lo que refleja un impacto positivo en este grupo etario.  Efecto: El resultado al mes de noviembre de 2022 permite ver que aproximadamente fueron 546 embarazos en adolescentes menos que en el mismo periodo de 2021. Otros Motivos:</t>
    </r>
  </si>
  <si>
    <r>
      <t xml:space="preserve">Cobertura de atención integral PREVENIMSS
</t>
    </r>
    <r>
      <rPr>
        <sz val="10"/>
        <rFont val="Soberana Sans"/>
        <family val="2"/>
      </rPr>
      <t xml:space="preserve"> Causa : Información al mes de noviembre de 2022. La cobertura de Atención Integral PREVENIMSS es un indicador que mide la eficacia de los Programas Integrados de Salud (PREVENIMSS), ya que resume todas las acciones preventivas que se otorgan a los derechohabientes de acuerdo a su grupo de edad y sexo. El logro alcanzado al mes de noviembre de 2022 fue de 43.5%, con un porcentaje de cumplimiento de 82.7%, cifra inferior a la meta programada para el periodo enero-diciembre de 52.6%. Los factores que influyeron para obtener estos resultados fueron: la baja captación de población susceptible de acciones preventivas, inoportunidad e insuficiencia de insumos y limitado monitoreo de metas operativas y errores en el registro de información en fuentes primarias. Cabe señalar que, el efecto de las olas pandémicas por COVID 19 ha afectado también el nivel de participación social, la cual a pesar de que se han realizado campañas de recuperación, no se ha podido alcanzar los valores de referencia establecidos. Efecto: La cobertura anualizada al mes de noviembre fue de 43.5%, permitió beneficiar a 22 216,015 de derechohabientes con el chequeo PrevenIMSS, consistentes en acciones preventivas de acuerdo a su edad y sexo. Otros Motivos:</t>
    </r>
  </si>
  <si>
    <r>
      <t xml:space="preserve">Cobertura de detección de primera vez de diabetes mellitus en población derechohabiente de 20 años y más
</t>
    </r>
    <r>
      <rPr>
        <sz val="10"/>
        <rFont val="Soberana Sans"/>
        <family val="2"/>
      </rPr>
      <t xml:space="preserve"> Causa : Información al mes de noviembre de 2022. El logro al mes de noviembre de 2022 fue de 22.96, cifra que superó la meta de 16.85% al segundo semestre de 2022, con un porcentaje de cumplimiento con respecto de esta del 137%. Los factores que influyeron en el logro de la meta fueron: La intervención de PrevenIMSS en Hospitales, el adecuado monitoreo de metas operativas y el registro adecuado de información en fuentes primarias, así como el seguimiento a la disponibilidad de insumos y el mecanismo de rendición de cuentas.    Efecto: El logro obtenido permitió la detección de 779,979 casos sospechosos de padecer diabetes mellitus tipo 2, los cuales se derivaron con el médico familiar para su confirmación. Otros Motivos:</t>
    </r>
  </si>
  <si>
    <r>
      <t xml:space="preserve">Cobertura de detección de cáncer cérvico uterino a través de citología cervical en mujeres de 25 a 64 años
</t>
    </r>
    <r>
      <rPr>
        <sz val="10"/>
        <rFont val="Soberana Sans"/>
        <family val="2"/>
      </rPr>
      <t xml:space="preserve"> Causa : Información al mes de noviembre de 2022. La cobertura de detección de cáncer cérvico uterino a través de citología cervical en mujeres de 25 a 64 años al mes de noviembre de 2022 fue de 20.45%, cifra superior a la meta establecida para el segundo semestre de 2022 15.7%, con un porcentaje de cumplimiento con relación a esta de 129.9%. Los factores que determinaron el resultado fueron: El adecuado monitoreo de metas operativas y el registro adecuado de información en fuentes primarias, así como el seguimiento a la disponibilidad de insumos y el mecanismo de rendición de cuentas. Efecto: El logro obtenido permitió identificar 9,336 casos con alteraciones en la citología. Otros Motivos:</t>
    </r>
  </si>
  <si>
    <r>
      <t xml:space="preserve">Cobertura de detección de hipertensión arterial en población derechohabiente de 20 años y más
</t>
    </r>
    <r>
      <rPr>
        <sz val="10"/>
        <rFont val="Soberana Sans"/>
        <family val="2"/>
      </rPr>
      <t xml:space="preserve"> Causa : Información al mes de noviembre de 2022. La cobertura alcanzada fue de 66.57%, cifra superior a la meta establecida para el segundo semestre de 2022 (55.9%), con un porcentaje de cumplimiento con relación a esta de 119.1%. Los factores que determinaron el resultado fueron:  La intervención de PrevenIMSS en Hospitales, el adecuado monitoreo de metas operativas y el registro adecuado de información en fuentes primarias. Efecto: El logro obtenido permitió la identificación de 3,962,712 casos sospechosos de padecer hipertensión arterial, los cuales se derivaron con el médico familiar para su diagnóstico definitivo.  Otros Motivos:</t>
    </r>
  </si>
  <si>
    <r>
      <t xml:space="preserve">Cobertura con esquemas completos de vacunación en niños de un año de edad.
</t>
    </r>
    <r>
      <rPr>
        <sz val="10"/>
        <rFont val="Soberana Sans"/>
        <family val="2"/>
      </rPr>
      <t xml:space="preserve"> Causa : El logro al mes de septiembre de 2022 se encuentra por abajo del referente nacional de 95.0%, motivado principalmente por lo siguiente: entrega inoportuna de vacuna triple viral por parte del proveedor a nivel sectorial durante el ejercicio 2022 (primera entrega durante la última semana de agosto), lo que genero esquemas incompletos en la población de 1 año de edad.    Efecto: Las coberturas de vacunación alcanzadas en los últimos meses no alcanzaron el valor esperado en el indicador, derivado de las entregas inoportunas de vacuna triple viral por parte del proveedor, situación que afecto a todo el Sistema Nacional de Salud, lo que incrementa la población susceptible de contraer alguna de las enfermedades prevenible a través de la vacunación. Otros Motivos:</t>
    </r>
  </si>
  <si>
    <r>
      <t xml:space="preserve">Cobertura de detección de cáncer de mama por mastografía en mujeres de 50 a 69 años
</t>
    </r>
    <r>
      <rPr>
        <sz val="10"/>
        <rFont val="Soberana Sans"/>
        <family val="2"/>
      </rPr>
      <t xml:space="preserve"> Causa : Información al mes de noviembre de 2022. La cobertura de detección de cáncer de mama por mastografía en mujeres de 50 a 69 años al mes de noviembre de 2022 fue de 13.92%, cifra superior a esta para el segundo semestre del año 2022 12.4%, con un porcentaje de cumplimiento con relación a la meta programada del 112.1%. Los factores que determinaron el resultado fueron:  El adecuado monitoreo de metas operativas y el registro adecuado de información en fuentes primarias, así como el mecanismo de rendición de cuentas regional y por OOAD con rezago. Efecto: El logro alcanzado permitió identificar oportunamente 20,058 casos sospechosos por alteraciones en la mastografía de tamizaje, en mujeres de 50 a 69 años. Otros Motivos:</t>
    </r>
  </si>
  <si>
    <r>
      <t xml:space="preserve">Logro de Aceptantes de primera vez de Métodos Anticonceptivos, en relación con la meta programada en Consulta Externa de Medicina Familiar
</t>
    </r>
    <r>
      <rPr>
        <sz val="10"/>
        <rFont val="Soberana Sans"/>
        <family val="2"/>
      </rPr>
      <t xml:space="preserve"> Causa : Información al mes de noviembre de 2022.  Se obtuvo un logro de 96.9% con relación a la meta de 90%. El incremento de la cobertura de aceptantes de anticonceptivos en las unidades médicas fue gracias a la reincorporación de los servicios de planificación familiar al 100%, con reactivación de las jornadas de salud reproductiva que impactaron de manera positiva en la población de mujeres y hombres en edad fértil. Efecto: Se obtuvo un incremento de hasta 40.6% en el número de aceptantes de métodos anticonceptivos de primera vez en la consulta externa, con respecto al 2021. Otros Motivos:</t>
    </r>
  </si>
  <si>
    <r>
      <t xml:space="preserve">Porcentaje de medición de peso y talla en población derechohabiente
</t>
    </r>
    <r>
      <rPr>
        <sz val="10"/>
        <rFont val="Soberana Sans"/>
        <family val="2"/>
      </rPr>
      <t xml:space="preserve"> Causa : Información disponible al mes de enero-noviembre de 2022. El logro obtenido fue de 49.7%, con un porcentaje de cumplimiento de meta de 87.8%, para el periodo enero-noviembre de 2022, cifra inferior a la meta establecida (56.6%).  Los factores que influyeron para obtener estos resultados fueron:   El logro de este indicador se vio afectado seriamente durante los meses de incremento de casos en la cuarta ola pandémica de SARS-CoV2 (SE 51/2021 - 09/2022), durante la cual disminuyo la asistencia de los derechohabientes a las UMF. Efecto: El logro inferior a la meta limito que se les evaluará su estado nutricional y se les otorgaran recomendaciones relacionadas primordialmente con actividad física y cambios en los hábitos de alimentación, para contener el problema de sobrepeso/obesidad.  Otros Motivos:</t>
    </r>
  </si>
  <si>
    <r>
      <t xml:space="preserve">Porcentaje de Atención Preventiva Integrada 
</t>
    </r>
    <r>
      <rPr>
        <sz val="10"/>
        <rFont val="Soberana Sans"/>
        <family val="2"/>
      </rPr>
      <t xml:space="preserve"> Causa : Información al mes de noviembre de 2022. El logro fue de 89.04% al mes de noviembre de 2022, cifra superior a la meta establecida para el periodo enero-diciembre de 2022 la cual es de 88.40%, con un porcentaje de cumplimiento con relación a esta de 100.7%. Los factores que determinaron el resultado fueron: La supervisión y asesoría operativa a través de Monitores PrevenIMSS, que fortalecen el otorgamiento de todas las acciones consideradas en el Chequeo PrevenIMSS de acuerdo a grupo de edad y sexo. Efecto: El logro obtenido, permitió beneficiar a 2,188,292 derechohabientes con el paquete completo de acciones preventivas corresponden de acuerdo a su grupo de edad y sexo. Otros Motivos:</t>
    </r>
  </si>
  <si>
    <r>
      <t xml:space="preserve">Porcentaje de entrevistas de consejería anticonceptiva
</t>
    </r>
    <r>
      <rPr>
        <sz val="10"/>
        <rFont val="Soberana Sans"/>
        <family val="2"/>
      </rPr>
      <t xml:space="preserve"> Causa : Para el cuarto trimestre de este 2022 estimado a enero-diciembre con en información de enero-abril de 2022, se puede observar un buen desempeño del personal de enfermería y trabajo social al realizar las entrevistas de consejería de métodos anticonceptivos, respecto a la meta establecida; hasta el último mes de este trimestre se ha visto un importante incremento de usuarios que acuden a las unidades médicas ya incorporadas al 100% posterior a la reconversión, por lo que de forma paulatina los consultorios de planificación familiar y los Módulos de Apoyo de los servicios de planificación familiar ya se encuentran funcionando; así mismo las actividades extramuros a las comunidades se han incrementado ya que las escuelas se encuentra trabajando presencialmente y seguimos incrementando otras actividades como las Jornadas de planificación familiar en donde se invita a la población para que se les otorgue información y consejería así como aplicación de métodos anticonceptivos, sobre todo en los días conmemorativos como el Día internacional para la prevención del embarazo no deseado en la adolescente, el Día del padre con jornada de Vasectomía, el Día de la Planificación Familiar entre otros, todas éstas actividades dirigidas a la población reproductiva con énfasis a los adolescentes. El avance reportado es de 88.2% al mes estimado de enero-diciembre de 2022 con base en datos de enero-abril de 2022, lo que permitió un porcentaje estimado de cumplimiento de 98%; sin embargo, aún no se alcanza la meta programada del 90% pero se espera con la regularización de los sistemas de información y cifras al mes de diciembre se pueda lograr. Efecto: El impacto de las acciones de comunicación educativa ha impactado de manera positiva en diversos indicadores, lo que ha incrementado el número de aceptantes de métodos anticonceptivos de primera vez tanto en consulta externa como en la disminución de la proporción de adolescentes embarazadas. Otros Motivos:</t>
    </r>
  </si>
  <si>
    <t>E003</t>
  </si>
  <si>
    <t>Atención a la Salud en el Trabajo</t>
  </si>
  <si>
    <t>4 - Oportunidad en la atención curativa, quirúrgica, hospitalaria y de rehabilitación</t>
  </si>
  <si>
    <t>Contribuir al bienestar social e igualdad mediante el otorgamiento de los servicios de Salud en el Trabajo.</t>
  </si>
  <si>
    <r>
      <t>Tasa de mortalidad de riesgos de trabajo</t>
    </r>
    <r>
      <rPr>
        <i/>
        <sz val="10"/>
        <color indexed="30"/>
        <rFont val="Soberana Sans"/>
      </rPr>
      <t xml:space="preserve">
</t>
    </r>
  </si>
  <si>
    <t>(Número de defunciones por accidentes y enfermedades de trabajo / Total de trabajadores asegurados en el Seguro de Riesgos de Trabajo)*10,000</t>
  </si>
  <si>
    <t>tasa</t>
  </si>
  <si>
    <t>Los trabajadores asegurados tienen sus derechos (atención y prevención) protegidos en materia de Salud en el Trabajo.</t>
  </si>
  <si>
    <r>
      <t>Índice de calidad de la atención en los servicios de salud en el trabajo</t>
    </r>
    <r>
      <rPr>
        <i/>
        <sz val="10"/>
        <color indexed="30"/>
        <rFont val="Soberana Sans"/>
      </rPr>
      <t xml:space="preserve">
</t>
    </r>
  </si>
  <si>
    <t>(calidad en los dictámenes de incapacidad permanente y defunción+calidad de los dictámenes de invalidez + satisfacción de empresas usuarias de los servicios de seguridad en el trabajo en el periodo de reporte (t) )/ 3</t>
  </si>
  <si>
    <t>Calidad</t>
  </si>
  <si>
    <t>A Calificación de los probables riesgos de trabajo</t>
  </si>
  <si>
    <r>
      <t>Porcentaje de Calificación de los probables riesgos de trabajo</t>
    </r>
    <r>
      <rPr>
        <i/>
        <sz val="10"/>
        <color indexed="30"/>
        <rFont val="Soberana Sans"/>
      </rPr>
      <t xml:space="preserve">
</t>
    </r>
  </si>
  <si>
    <t>Número de riesgos de trabajo calificados y terminados en el periodo de reporte (t) / (Número de riesgos de trabajo calificados y terminados en el periodo de reporte (t) + Número de probables riesgos de trabajo pendientes de calificar en el periodo de reporte(t)) x 100</t>
  </si>
  <si>
    <t>Estratégico-Eficacia-Trimestral</t>
  </si>
  <si>
    <t>B Capacitación a los trabajadores en materia de seguridad y Salud en el Trabajo</t>
  </si>
  <si>
    <r>
      <t>Porcentaje de aprovechamiento de los cursos de capacitación</t>
    </r>
    <r>
      <rPr>
        <i/>
        <sz val="10"/>
        <color indexed="30"/>
        <rFont val="Soberana Sans"/>
      </rPr>
      <t xml:space="preserve">
</t>
    </r>
  </si>
  <si>
    <t>(Calificación inicial / calificación final ) x 100</t>
  </si>
  <si>
    <t>Estratégico-Calidad-Trimestral</t>
  </si>
  <si>
    <t>C Dictamenes de incapacidad permanente o defunción e invalidez autorizados oportunamente</t>
  </si>
  <si>
    <r>
      <t>Porcentaje de dictámenes de incapacidad permanente o defunción e invalidez autorizados oportunamente</t>
    </r>
    <r>
      <rPr>
        <i/>
        <sz val="10"/>
        <color indexed="30"/>
        <rFont val="Soberana Sans"/>
      </rPr>
      <t xml:space="preserve">
</t>
    </r>
  </si>
  <si>
    <t>(Número de dictámenes de incapacidad permanente o defunción e invalidez autorizados en 15 días o menos por salud en el trabajo, durante el periodo de reporte (t) /número total de dictámenes de incapacidad permanente o defunción e invalidez autorizados, durante el periodo de reporte(t)) x 100</t>
  </si>
  <si>
    <t>D Acciones eficientes de Prevención de Accidentes de trabajo, en las empresas afiliadas, mediante estudios y programas de Seguridad en el Trabajo realizados</t>
  </si>
  <si>
    <r>
      <t>Porcentaje de variación de la tasa de accidentes de trabajo en empresas intervenidas con programas preventivos de Seguridad en el Trabajo</t>
    </r>
    <r>
      <rPr>
        <i/>
        <sz val="10"/>
        <color indexed="30"/>
        <rFont val="Soberana Sans"/>
      </rPr>
      <t xml:space="preserve">
</t>
    </r>
  </si>
  <si>
    <t>((Tasa de accidentes de trabajo de las empresas intervenidas, al trimestre que corresponda del año de la medición basal(t0)) - (Tasa de accidentes de trabajo de las empresas intervenidas, al periodo de medición de seguimiento del trimestre que corresponda(t)) / (Tasa de accidentes de trabajo de las empresas intervenidas, al trimestre que corresponda del año de la medición basal(t0)) x 100</t>
  </si>
  <si>
    <t>A 1 Accidentes de trabajo dictaminados</t>
  </si>
  <si>
    <r>
      <t>Cumplimiento de las metas de calificación de accidentes de trabajo</t>
    </r>
    <r>
      <rPr>
        <i/>
        <sz val="10"/>
        <color indexed="30"/>
        <rFont val="Soberana Sans"/>
      </rPr>
      <t xml:space="preserve">
</t>
    </r>
  </si>
  <si>
    <t>(Número de casos de accidentes de trabajo calificados y dictaminados acumulados al trimestre del reporte (t)/Número de casos de accidentes de trabajo proyectados al trimestre del reporte (t)) x 100</t>
  </si>
  <si>
    <t>A 2 Enfermedades de trabajo dictaminadas</t>
  </si>
  <si>
    <r>
      <t>Cumplimiento de las metas de calificación de enfermedades de trabajo</t>
    </r>
    <r>
      <rPr>
        <i/>
        <sz val="10"/>
        <color indexed="30"/>
        <rFont val="Soberana Sans"/>
      </rPr>
      <t xml:space="preserve">
</t>
    </r>
  </si>
  <si>
    <t>(Número de casos de enfermedades de trabajo calificadas y dictaminadas acumulados al trimestre del reporte (t)/Número de casos de enfermedades de trabajo proyectadas al trimestre del reporte (t)) x 100</t>
  </si>
  <si>
    <t>B 3 Cursos de capacitación en seguridad y salud en el trabajo dirigidos a las empresas afiliadas al Instituto Mexicano del Seguro Social</t>
  </si>
  <si>
    <r>
      <t>Porcentaje de cumplimiento en la capacitación de trabajadores en seguridad y salud en el trabajo</t>
    </r>
    <r>
      <rPr>
        <i/>
        <sz val="10"/>
        <color indexed="30"/>
        <rFont val="Soberana Sans"/>
      </rPr>
      <t xml:space="preserve">
</t>
    </r>
  </si>
  <si>
    <t>(Número de trabajadores de empresas afiliadas y centros laborales del IMSS capacitados en seguridad y salud en el trabajo (t) / Número de trabajadores de empresas afiliadas y centros laborales del IMSS a capacitar en seguridad y salud en el trabajo (t)) x 100.</t>
  </si>
  <si>
    <t>C 4 Incapacidades permanentes o defunciones e invalidez dictaminados</t>
  </si>
  <si>
    <r>
      <t>Cumplimiento de las metas de dictaminación de incapacidades permanente o defunción e invalidez</t>
    </r>
    <r>
      <rPr>
        <i/>
        <sz val="10"/>
        <color indexed="30"/>
        <rFont val="Soberana Sans"/>
      </rPr>
      <t xml:space="preserve">
</t>
    </r>
  </si>
  <si>
    <t>(Número de casos de  dictámenes de incapacidad permanente o defunción e invalidez acumulados al trimestre del reporte (t)/Número de casos de  dictámenes de incapacidad permanente o defunción e invalidez proyectados al trimestre del reporte (t)) x 100</t>
  </si>
  <si>
    <t>C 5 Elaboración y autorización de Dictámenes de Incapacidad Permanente o Defunción e Invalidez a través del Módulo Electrónico de Salud en el Trabajo</t>
  </si>
  <si>
    <r>
      <t xml:space="preserve"> Porcentaje de Dictámenes de incapacidad permanente o defunción e invalidez autorizados a través del Módulo Electrónico de Salud en el Trabajo</t>
    </r>
    <r>
      <rPr>
        <i/>
        <sz val="10"/>
        <color indexed="30"/>
        <rFont val="Soberana Sans"/>
      </rPr>
      <t xml:space="preserve">
</t>
    </r>
  </si>
  <si>
    <t>(Número de dictámenes de incapacidad permanente o defunción e invalidez autorizados en el módulo electrónico de salud en el trabajo al periodo de reporte (t)/  Número de dictámenes de incapacidad permanente o defunción e invalidez autorizados al periodo de reporte (t)) x 100</t>
  </si>
  <si>
    <t>D 6 Elaboración de Estudios y Programas Preventivos de Seguridad en el Trabajo, en empresas afiliadas, para la disminución de accidentes de trabajo</t>
  </si>
  <si>
    <r>
      <t>Porcentaje de cumplimiento en la elaboración de estudios y programas preventivos de seguridad en el trabajo</t>
    </r>
    <r>
      <rPr>
        <i/>
        <sz val="10"/>
        <color indexed="30"/>
        <rFont val="Soberana Sans"/>
      </rPr>
      <t xml:space="preserve">
</t>
    </r>
  </si>
  <si>
    <t>(Número de estudios y programas preventivos de seguridad en el trabajo realizados en empresas afiliadas y centros laborales del Instituto Mexicano del Seguro Social (t) / Número de estudios y programas preventivos de seguridad en el trabajo programados en empresas afiliadas y centros laborales del Instituto Mexicano del Seguro Social (t)) x 100</t>
  </si>
  <si>
    <t>D 7 Seguimientos a las empresas intervenidas con estudios y programas preventivos de seguridad en el trabajo</t>
  </si>
  <si>
    <r>
      <t>Porcentaje de seguimientos realizados en empresas con programas preventivos de seguridad en el trabajo.</t>
    </r>
    <r>
      <rPr>
        <i/>
        <sz val="10"/>
        <color indexed="30"/>
        <rFont val="Soberana Sans"/>
      </rPr>
      <t xml:space="preserve">
</t>
    </r>
  </si>
  <si>
    <t>(Total de seguimientos realizados a empresas con programas preventivos de seguridad en el trabajo (t) / Total de seguimientos programados a empresas con programas preventivos de seguridad en el trabajo (t)) x 100.</t>
  </si>
  <si>
    <r>
      <t xml:space="preserve">Tasa de mortalidad de riesgos de trabajo
</t>
    </r>
    <r>
      <rPr>
        <sz val="10"/>
        <rFont val="Soberana Sans"/>
        <family val="2"/>
      </rPr>
      <t xml:space="preserve"> Causa : Debido a que este tipo de solicitudes depende de que algún familiar acuda a solicitar este dictamen, podemos observar que hay una baja en la aparición de riesgos de trabajo que deban otorgársele dictámenes de este tipo. Por otro lado, debido a que se está retomando los servicios médicos tras la pandemia de COVID 19, existen aún retrasos en la oportunidad para la autorización de estos dictámenes. Efecto: 0.31 puntos por debajo de la meta. Otros Motivos:</t>
    </r>
  </si>
  <si>
    <r>
      <t xml:space="preserve">Índice de calidad de la atención en los servicios de salud en el trabajo
</t>
    </r>
    <r>
      <rPr>
        <sz val="10"/>
        <rFont val="Soberana Sans"/>
        <family val="2"/>
      </rPr>
      <t xml:space="preserve"> Causa : Se ha obtenido una homogenización del conocimiento en los procedimientos de Enfermedades y Accidentes de trabajo y en el instrumento utilizado para la medición de la calidad de los dictámenes, lo que ha permitido que los médicos de salud en el trabajo hayan mejorado en los rubros donde había fallas al elaborar los dictámenes y hayan llegado a un conocimiento suficiente tanto en los nuevos procedimientos como en el instrumento de medición para evitar esas fallas, por lo que el indicador subió para este último semestre del año. Efecto: 0.66 puntos por arriba de la meta. Los dictámenes de ST-3 Incapacidad permanente o defunción por riesgo de trabajo o de ST-4 Invalidez cumplen con los aspectos solicitados en la calidad, lo que puede traducirse en que no habrá una demora en el proceso de obtención de la pensión correspondiente. Otros Motivos:La evaluación de estos dictámenes continuará para garantizar que los trabajadores no tengan problemas al recibir su dictamen y puedan seguir su proceso de pensión si así procede.</t>
    </r>
  </si>
  <si>
    <r>
      <t xml:space="preserve">Porcentaje de Calificación de los probables riesgos de trabajo
</t>
    </r>
    <r>
      <rPr>
        <sz val="10"/>
        <rFont val="Soberana Sans"/>
        <family val="2"/>
      </rPr>
      <t xml:space="preserve"> Causa : Se establecieron nuevas actividades a realizar por parte de los médicos de salud en el trabajo tras la actualización del procedimiento el año pasado, por otro lado, los pacientes no se han presentado a concluir con sus trámites. Efecto: 1.72 puntos por debajo de la meta. Los trabajadores no han acudido a concluir el término de sus trámites, por otro lado, los médicos no han realizado las actividades referentes para  calificar estos casos, en ambas situaciones provoca un diferimiento en la atención de los riesgos de trabajo. Otros Motivos:</t>
    </r>
  </si>
  <si>
    <r>
      <t xml:space="preserve">Porcentaje de aprovechamiento de los cursos de capacitación
</t>
    </r>
    <r>
      <rPr>
        <sz val="10"/>
        <rFont val="Soberana Sans"/>
        <family val="2"/>
      </rPr>
      <t xml:space="preserve"> Causa : En los trimestres anteriores, las empresas no otorgaron las facilidades para que el personal participara en los cursos de capacitación, pero en en el cuarto trimestre se logro realizar los cursos de capacitación y alcanzar la meta programada. Efecto: En el cuarto trimestre se realiza mayor cantidad de cursos de capacitación que lo programado, sin embargo la meta anual se cumple satisfactoriamente. Otros Motivos:</t>
    </r>
  </si>
  <si>
    <r>
      <t xml:space="preserve">Porcentaje de dictámenes de incapacidad permanente o defunción e invalidez autorizados oportunamente
</t>
    </r>
    <r>
      <rPr>
        <sz val="10"/>
        <rFont val="Soberana Sans"/>
        <family val="2"/>
      </rPr>
      <t xml:space="preserve"> Causa : La oportunidad en la dictaminación del estado de invalidez, presentó retraso en el periodo del reporte debido a que aún no se normalizan las citas de los estudios de laboratorio y gabinete, derivado de la contingencia sanitaria por COVID-19; se adiciona el efecto de la paulatina implementación del Sistema Integral de Salud en el Trabajo (SIST) en la totalidad de las OOAD del país, lo que ocasiona mayor tiempo para el ingreso de la información en una plataforma que esta sufriendo cambios y adecuaciones, que ocasionaron en su conjunto diferimiento de la atención a la población asegurada, así como demora en la autorización de los dictámenes de invalidez. Efecto: 7.95 puntos por debajo de la meta. Algunos dictámenes de ST-3 Incapacidad permanente o defunción por riesgo de trabajo o de ST-4 Invalidez no fueron autorizados oportunamente, lo que puede traducirse en que habrá una demora en el proceso de obtención de la pensión correspondiente. Otros Motivos:</t>
    </r>
  </si>
  <si>
    <r>
      <t xml:space="preserve">Porcentaje de variación de la tasa de accidentes de trabajo en empresas intervenidas con programas preventivos de Seguridad en el Trabajo
</t>
    </r>
    <r>
      <rPr>
        <sz val="10"/>
        <rFont val="Soberana Sans"/>
        <family val="2"/>
      </rPr>
      <t xml:space="preserve"> Causa : Durante el periodo 2020 y 2021 no se elaboraron Estudios y Programas Preventivos de Seguridad en el Trabajo debido a la contingencia sanitaria por COVID-19. Efecto: No se cuenta con información para calcular el indicador. Otros Motivos:</t>
    </r>
  </si>
  <si>
    <r>
      <t xml:space="preserve">Cumplimiento de las metas de calificación de accidentes de trabajo
</t>
    </r>
    <r>
      <rPr>
        <sz val="10"/>
        <rFont val="Soberana Sans"/>
        <family val="2"/>
      </rPr>
      <t xml:space="preserve"> Causa : Tras la apertura general de las empresas, el número de accidentes tanto en trabajo como en trayecto han aumentado, acudiendo los trabajadores a los servicios de salud en el trabajo para calificarse y estos servicios han dado atención a estas solicitudes. Efecto: Cumplimiento de la meta. Se han atendido un mayor número de trabajadores por parte de los servicios de Salud en el Trabajo. Otros Motivos:</t>
    </r>
  </si>
  <si>
    <r>
      <t xml:space="preserve">Cumplimiento de las metas de calificación de enfermedades de trabajo
</t>
    </r>
    <r>
      <rPr>
        <sz val="10"/>
        <rFont val="Soberana Sans"/>
        <family val="2"/>
      </rPr>
      <t xml:space="preserve"> Causa : Los trabajadores no han acudido en forma constante a los servicios de salud en el trabajo para que se les otorgue una enfermedad de trabajo de COVID 19, situación que seguramente se regularizará en el transcurso del año. Efecto: 50.22 puntos por debajo de la meta. En caso de trabajadores IMSS, la institución con el fin de dar atención médica preferente a los trabajadores de empresas, establece el permiso COVID 19 a sus empleados, por lo que estos no han sido considerados en este proceso, situación que se considerará para el cierre anual. Otros Motivos:</t>
    </r>
  </si>
  <si>
    <r>
      <t xml:space="preserve">Porcentaje de cumplimiento en la capacitación de trabajadores en seguridad y salud en el trabajo
</t>
    </r>
    <r>
      <rPr>
        <sz val="10"/>
        <rFont val="Soberana Sans"/>
        <family val="2"/>
      </rPr>
      <t xml:space="preserve"> Causa : En este periodo la demanda de las empresas para el servicio de capacitación en seguridad y salud en el trabajo se incrementó conforme a lo planeado, sin embargo de manera anual la meta se cumple de manera satisfactoria. Efecto: Mayor número de trabajadores capacitados, en materia de seguridad e higiene en el trabajo. Otros Motivos:</t>
    </r>
  </si>
  <si>
    <r>
      <t xml:space="preserve">Cumplimiento de las metas de dictaminación de incapacidades permanente o defunción e invalidez
</t>
    </r>
    <r>
      <rPr>
        <sz val="10"/>
        <rFont val="Soberana Sans"/>
        <family val="2"/>
      </rPr>
      <t xml:space="preserve"> Causa : Se han ido reestableciendo poco a poco los servicios de estudios de laboratorio y gabinete necesarios para la determinación de este tipo de dictámenes, lo que ha propiciado que se hayan elaborado de forma más cotidiana los dictámenes de Incapacidad Permanente o Defunción y de Determinación del Estado de Invalidez. Efecto: 0.13 puntos por debajo de la meta. Debido a que este tipo de solicitudes depende de que el o la trabajadora acudan a solicitar este dictamen, podemos observar que hay una baja en la aparición de riesgos de trabajo que deban otorgársele dictámenes de este tipo. Por otro lado, debido a que se está retomando los servicios médicos tras la pandemia de COVID 19, existen rezagos en la elaboración de estudios de gabinete lo que se traducirá en un mayor tiempo de autorización lo que retrasará por ende el tiempo en el proceso de obtención de la pensión correspondiente. Otros Motivos:</t>
    </r>
  </si>
  <si>
    <r>
      <t xml:space="preserve"> Porcentaje de Dictámenes de incapacidad permanente o defunción e invalidez autorizados a través del Módulo Electrónico de Salud en el Trabajo
</t>
    </r>
    <r>
      <rPr>
        <sz val="10"/>
        <rFont val="Soberana Sans"/>
        <family val="2"/>
      </rPr>
      <t xml:space="preserve"> Causa : La información de la base de datos de Riesgos de Trabajo no se ha validado hasta este periodo, situación por la que las cifras reales puedan diferir en cuanto al número de casos realizados manualmente y no en el Módulo Electrónico, punto que se ajustará en forma positiva una vez que se realice la actividad de validación de la base de datos. Por otro lado, si los médicos de salud en el trabajo hacen dictámenes manuales se traduce en deficiencia del sistema o bases de datos de afiliación que repercute en mayor tiempo de autorización de los Dictámenes. Efecto: 0.25 puntos por debajo de la meta.  Lo que se traduce en mayor número de días en el proceso de autorización y entrega de los dictámenes tanto al trabajador como al proceso de otorgamiento de pensión. Otros Motivos:</t>
    </r>
  </si>
  <si>
    <r>
      <t xml:space="preserve">Porcentaje de cumplimiento en la elaboración de estudios y programas preventivos de seguridad en el trabajo
</t>
    </r>
    <r>
      <rPr>
        <sz val="10"/>
        <rFont val="Soberana Sans"/>
        <family val="2"/>
      </rPr>
      <t xml:space="preserve"> Causa : Como parte de las acciones de mejora de la Dirección de Prestaciones Económicas y Sociales, a través de su Coordinación de Salud en el Trabajo y su División de Prevención de Riesgos de Trabajo, se estableció como estrategia el fortalecer las acciones de prevención de riesgos que permitieran contener el gasto institucional por riesgos de trabajo y enfermedad general. Dentro de las acciones que se implementaron se encuentra el otorgar asesorías relacionadas con nueva normalidad para la prevención de COVID-19 y la acción prioritaria de Entornos Laborales Seguros y Saludables (ELSSA), la cual se encuentra para seguimiento en la plataforma de la Dirección General Institucional. Estas actividades motivaron el desarrollo de un ¿estudio de tiempos¿ con el objetivo de realizar una distribución equilibrada de las cargas de trabajo de los Especialistas en Seguridad en el Trabajo en los 35 OOAD, lo que llevó al replanteamiento de las metas operativas.  Derivado de lo anterior, se realizo el ajuste en la cantidad programada de Estudios y Programas Preventivos de Seguridad en el Trabajo, buscando optimizar los recursos, mejorar el servicio a nuestros usuarios, fortalecer las acciones de prevención de COVID-19 y coadyuvar en la creación de una cultura de prevención a través de la implementación de Entornos Laborales Seguros y Saludables en empresas afiliadas y centros laborales IMSS para el bienestar de los trabajadores y coadyuvar en la contención del gasto institucional. Efecto: Cumplimiento de la meta. Otros Motivos:</t>
    </r>
  </si>
  <si>
    <r>
      <t xml:space="preserve">Porcentaje de seguimientos realizados en empresas con programas preventivos de seguridad en el trabajo.
</t>
    </r>
    <r>
      <rPr>
        <sz val="10"/>
        <rFont val="Soberana Sans"/>
        <family val="2"/>
      </rPr>
      <t xml:space="preserve"> Causa : Se incrementaron y modificaron actividades del personal operativo de Seguridad en el Trabajo, para mejorar el impacto en la prevención de accidentes de trabajo. Efecto: 2.20 puntos por debajo de la meta. Otros Motivos:</t>
    </r>
  </si>
  <si>
    <t>E004</t>
  </si>
  <si>
    <t>Investigación y desarrollo tecnológico en salud</t>
  </si>
  <si>
    <t>Perspectiva de Género</t>
  </si>
  <si>
    <t>3 - Desarrollo Económico</t>
  </si>
  <si>
    <t>8 - Ciencia, Tecnología e Innovación</t>
  </si>
  <si>
    <t>1 - Investigación Científica</t>
  </si>
  <si>
    <t>24 - Investigación en salud pertinente y de excelencia académica</t>
  </si>
  <si>
    <t>Contribuir al desarrollo económico incluyente mediante la consolidación de la Investigación en Salud que favorece el estado de salud de los Derechohabientes vigentes del IMSS.</t>
  </si>
  <si>
    <r>
      <t>Porcentaje de Artículos Científicas generados por el IMSS que son publicados en revistas científicas referentes a nivel internacional, con el mayor factor de impacto al ubicarse en cuartiles 1 y 2.</t>
    </r>
    <r>
      <rPr>
        <i/>
        <sz val="10"/>
        <color indexed="30"/>
        <rFont val="Soberana Sans"/>
      </rPr>
      <t xml:space="preserve">
</t>
    </r>
  </si>
  <si>
    <t xml:space="preserve">[(Número de Artículos Científicos generados por personal Institucional, que han sido publicados en revistas incorporadas al Journal Citation Report, incluidas en los Cuartiles 1 y 2, en el periodo t) / (Número de Artículos Científicos generados por personal Institucional, que han sido publicados en revistas incorporadas al Journal Citation Report incluidas en los Cuartiles 1, 2, 3 y 4, en el periodo t)] x 100    </t>
  </si>
  <si>
    <r>
      <t>Porcentaje de Investigadores que pertenecen al Sistema Nacional de Investigadores</t>
    </r>
    <r>
      <rPr>
        <i/>
        <sz val="10"/>
        <color indexed="30"/>
        <rFont val="Soberana Sans"/>
      </rPr>
      <t xml:space="preserve">
</t>
    </r>
  </si>
  <si>
    <t xml:space="preserve">[(Número de Investigadores del Instituto Mexicano del Seguro Social que pertenecen al Sistema Nacional de Investigadores en el periodo t) / (Total de Investigadores del Instituto Mexicano del Seguro Social en el periodo t)] x 100     </t>
  </si>
  <si>
    <t>Los Derechohabientes vigentes del IMSS favorecen su estado de salud con la contribución de los productos científicos de calidad generados por la Investigación en Salud desarrollada en el Instituto.</t>
  </si>
  <si>
    <r>
      <t>Porcentaje de Artículos Científicos publicados en revistas científicas con Factor de Impacto</t>
    </r>
    <r>
      <rPr>
        <i/>
        <sz val="10"/>
        <color indexed="30"/>
        <rFont val="Soberana Sans"/>
      </rPr>
      <t xml:space="preserve">
</t>
    </r>
  </si>
  <si>
    <t>[(Número de Artículos Científicos generados por personal Institucional, que han sido publicados en revistas científicas incorporadas al Journal Citation Report, en el periodo t) / (Número de Artículos Científicos generados por personal Institucional, que han sido publicados en revistas científicas, en el periodo t)] x 100</t>
  </si>
  <si>
    <r>
      <t>Porcentaje de Protocolos de Investigación Científica y Desarrollo Tecnológico relacionados a los Principales Problemas de Salud de los Derechohabientes del IMSS.</t>
    </r>
    <r>
      <rPr>
        <i/>
        <sz val="10"/>
        <color indexed="30"/>
        <rFont val="Soberana Sans"/>
      </rPr>
      <t xml:space="preserve">
</t>
    </r>
  </si>
  <si>
    <t>[(Número de Protocolos de Investigación Científica y Desarrollo Tecnológico relacionados a los Principales Problemas de Salud de los Derechohabientes del IMSS, en el periodo t)  /  (Número de Protocolos de Investigación Científica y Desarrollo Tecnológico aprobados para su implementación en el IMSS, en el periodo t)]  x  100</t>
  </si>
  <si>
    <t>A Recursos humanos con Posgrado (Maestría - Doctorado) graduados.</t>
  </si>
  <si>
    <r>
      <t>Tasa de Variación de Personal Institucional Graduado de cursos de maestría y doctorado</t>
    </r>
    <r>
      <rPr>
        <i/>
        <sz val="10"/>
        <color indexed="30"/>
        <rFont val="Soberana Sans"/>
      </rPr>
      <t xml:space="preserve">
</t>
    </r>
  </si>
  <si>
    <t>([(Número de Personal IMSS que obtienen el grado de maestría y doctorado en el periodo t) / (Número de Personal IMSS que obtienen el grado de maestría y doctorado de maestría y doctorado en el periodo t-k)] - (1)) x 100</t>
  </si>
  <si>
    <t>Tasa de variación</t>
  </si>
  <si>
    <t>B Protocolos de Investigación Científica y Desarrollo Tecnológico Aprobados.</t>
  </si>
  <si>
    <r>
      <t>Tasa de variación de Protocolos de Investigación Científica y Desarrollo Tecnológico aprobados en el IMSS.</t>
    </r>
    <r>
      <rPr>
        <i/>
        <sz val="10"/>
        <color indexed="30"/>
        <rFont val="Soberana Sans"/>
      </rPr>
      <t xml:space="preserve">
</t>
    </r>
  </si>
  <si>
    <t>[[(Número de Protocolos de Investigación Científica y Desarrollo Tecnológico Aprobados en el IMSS  durante el periodo t) / (Número de Protocolos de Investigación Científica y Desarrollo Tecnológico Aprobados en el IMSS  durante el periodo t-k)] - (1)] x 100</t>
  </si>
  <si>
    <t>A 1 Gestión de apoyos económicos para cursar maestrías y doctorados.</t>
  </si>
  <si>
    <r>
      <t>Tasa de variación del número de apoyos económicos complementarios  otorgados a alumnos inscritos y vigentes en Programas Académicos de Maestría o Doctorado enlistados en el Programa Nacional de Posgrados de Calidad.</t>
    </r>
    <r>
      <rPr>
        <i/>
        <sz val="10"/>
        <color indexed="30"/>
        <rFont val="Soberana Sans"/>
      </rPr>
      <t xml:space="preserve">
</t>
    </r>
  </si>
  <si>
    <t>[(Número de apoyos económicos complementarios otorgados a alumnos inscritos y vigentes en Programas Académicos de Maestría o Doctorado listados en el Programa Nacional de Posgrados de Calidad, en el periodo t) / (Número de apoyos económicos complementarios otorgados a alumnos inscritos y vigentes en Programas Académicos de Maestría o Doctorado listados en el Programa Nacional de Posgrados de Calidad, en el periodo t-1)]  -1)]  x 100</t>
  </si>
  <si>
    <t>Gestión-Eficacia-Semestral</t>
  </si>
  <si>
    <t>B 2 Evaluación de Protocolos de Investigación Científica y Desarrollo Tecnológico</t>
  </si>
  <si>
    <r>
      <t xml:space="preserve">Porcentaje de Comités Locales de Investigación en Salud activos que evalúan Protocolos de Investigación Científica y Desarrollo Tecnológico. </t>
    </r>
    <r>
      <rPr>
        <i/>
        <sz val="10"/>
        <color indexed="30"/>
        <rFont val="Soberana Sans"/>
      </rPr>
      <t xml:space="preserve">
</t>
    </r>
  </si>
  <si>
    <t xml:space="preserve">[(Número de Comités Locales de Investigación en Salud activos en el Instituto Mexicano del Seguro Social) / (Total de Comités Locales de Investigación yen Salud del Instituto Mexicano del Seguro Social)] x 100     </t>
  </si>
  <si>
    <r>
      <t xml:space="preserve">Porcentaje de Artículos Científicas generados por el IMSS que son publicados en revistas científicas referentes a nivel internacional, con el mayor factor de impacto al ubicarse en cuartiles 1 y 2.
</t>
    </r>
    <r>
      <rPr>
        <sz val="10"/>
        <rFont val="Soberana Sans"/>
        <family val="2"/>
      </rPr>
      <t xml:space="preserve"> Causa : El indicador se posicionó en 61.7, superando la meta de 50.88. Esto se debe principalmente a que el Instituto continúa favoreciendo que su personal de salud desarrolle actividades de investigación en salud de relevancia y con los más altos estándares de calidad internacional; por lo que, publicar en Revistas ubicadas en Cuartiles Q1 y Q2, requiere de mayor rigurosidad para la aceptación de los Resultados de Investigación que serán publicados en este tipo de Revistas de vanguardia Internacional, altamente valoradas por sus aportaciones en cada Área de Conocimiento Médico Científico; mismas que, permiten la actualización de los Procesos de Atención Médica que contribuyen a mejorar la calidad de los Servicios de Prestaciones Médicas que el Instituto oferta a sus Derechohabientes. El Instituto implementa la valuación de la calidad de los conocimientos científicos generados, mediante la identificación de la Revistas por su ubicación en los Cuartiles Q1 y Q2 incluidos en el Journal Citation Reports, por lo que, el IMSS ha sido pionero entre las Instituciones de Salud Mexicanas al instrumentar este innovador sistema de evaluación. Más aún, resalta el hecho de que paulatinamente el resto de instituciones de salud mexicanas que realizan actividades de Investigación Científica y Desarrollo Tecnológico han ido adoptando este sistema de evaluación. Sin embargo, ya durante el ejercicio 20222, en la sesión ordinaria del H. Consejo Técnico del IMSS, mediante el Acuerdo ACDO.SA2HCT.230222/60.P.DMP se aprobó que la Fundación IMSS A.C., funja como el nuevo mecanismo para la administración de recursos institucionales en materia de investigación en salud; con lo que el IMSS obtuvo y una reactivación de las actividades de Investigación Científica. Efecto: El efecto de la evaluación del desempeño científico que se aplica en el IMSS, al valorar el cuartil al que pertenecen las Revistas con Factor de Impacto en que se publican resultados de sus Investigación, ha motivado al personal institucional para publicar artículos científicos en Revistas con alto impacto Internacional y de vanguardia para cada Área de Conocimiento Médico Científico; de ello se destacan dos hechos: *Respecto al numerador, en el número absoluto de artículos científicos publicados en Revistas con factor de impacto incluidas en los Cuartiles 1 y 2 se ha registrado variaciones de +45.8% (+160), +24.1% (+99) y +29.2% (+115), respecto a lo reportado en los periodos enero - diciembre en los ejercicio 2019, 2020 y 2021, respectivamente. *Respecto al denominador, en el número absoluto de artículos científicos publicados en Revistas con factor de impacto se han registrado variaciones de +20.4%(+140), +2.2% (+18) y +0.2% (+2), respecto a lo reportado en los periodos enero - diciembre en los ejercicios 2019, 2020 y 2021, respectivamente. El IMSS continúa generando publicaciones de vanguardia internacional, influyentes a nivel internacional para la áreas de conocimiento médico - científico, que coadyuvan en la actualización y mejora de los Procesos de Atención Médica Internacional, mismas que contribuyen en la mejora de la Prestación de Servicios Médicos para los Derechohabientes de nuestro Instituto. Se destaca el hecho de que las publicaciones científicas reportadas en el presente ejercicio 2022, derivan de protocolos de investigación científica y desarrollo tecnológico que han sido desarrollados e implementados durante la operación del Fideicomiso de Investigación Científica y Desarrollo Tecnológico del IMSS, denominado Fondo de Investigación en Salud, que permitió la instrumentación del Pp E004 Investigación y Desarrollo Tecnológico en Salud; para mantener el nivel de producción científica desarrollada por Personal del IMSS. Otros Motivos:Por tal razón, debe considerarse que el proceso de publicación de un artículo científico implica la intervención de factores externos a la Institución que pueden condicionar fluctuaciones en los resultados de acuerdo a su aceptación por las Revistas Médico Científicas arbitradas. Se destaca el hecho de que las publicaciones científicas reportadas en el presente ejercicio 2022, derivan de protocolos de investigación científica y desarrollo tecnológico que han sido desarrollados e implementados durante la operación del Fideicomiso de Investigación Científica y Desarrollo Tecnológico del IMSS, denominado Fondo de Investigación en Salud, que permitió la instrumentación del Pp E004 Investigación y Desarrollo Tecnológico en Salud; para mantener el nivel de producción científica desarrollada por Personal del IMSS. Al respecto, el pasado 6 de noviembre de 2020 se publicó en el Diario Oficial de la Federación el DECRETO por el que se reforman y derogan diversas disposiciones de la Ley de Ciencia y Tecnología; entre las que se abrogan los artículos que sustentan la creación y funcionamiento del Fideicomiso en comento; en donde se instruye para que a partir de esa fecha no se comprometa recurso financiero alguno para el desarrollo de los proyectos y/o protocolos de investigación que son administrados por el Fideicomiso. Por otra parte, en la sesión ordinaria del H. Consejo Técnico del IMSS, mediante el Acuerdo ACDO.SA2HCT.230222/60.P.DMP se aprobó que la Fundación IMSS A.C., funja como el nuevo mecanismo para la administración de recursos institucionales en materia de investigación en salud.</t>
    </r>
  </si>
  <si>
    <r>
      <t xml:space="preserve">Porcentaje de Investigadores que pertenecen al Sistema Nacional de Investigadores
</t>
    </r>
    <r>
      <rPr>
        <sz val="10"/>
        <rFont val="Soberana Sans"/>
        <family val="2"/>
      </rPr>
      <t xml:space="preserve"> Causa : La causa fue debido a las estrategias implementadas por el Instituto para mantener la capacidad de retención de los Investigadores de calidad en el IMSS, quienes por jubilaciones y renuncias, podrían minar el Capital Humano Institucional valioso para incentivar y desarrollar Investigación Científica; para ello, el Instituto promovió la participación de su personal para pertenecer - mantener su nombramiento en el Sistema Nacional de Investigadores; además, de impulsar la Investigación Clínica, fomentando que el Personal de Salud presente su solicitud de Evaluación Curricular a efecto de documentarse como Investigador Institucional. Efecto: El efecto fue que el personal IMSS solicitó ingreso - reingreso al Sistema Nacional de Investigadores (S.N.I.) y su evaluación fue favorable, logrando el cumplimiento de 106 % de la meta propuesta para el periodo de reporte. Con las estrategias implementadas para mantener y fortalecer el Capital Humano Institucional que realiza Investigación Científica y Desarrollo Tecnológico, se destacan los siguientes hechos fundamentales, : i) el IMSS obtuvo la permanencia en el S.N.I. de 401 de sus Investigadores; con ello, el Instituto ha obtenido el mayor número de Investigadores con pertenencia al S.N.I. en su historia, por lo que, se registran las siguientes variaciones de +10.8%% (+39), +8.7% (+32) y +16.9% (+58) respecto a lo reportado en los ejercicios 2019, 2020 y 2021, respectivamente (aplicable al numerador). ii) en el mismo sentido, el IMSS mantuvo 553 Investigadores con calificación curricular institucional vigentes, siendo el número anual más alto registrado en su historia; con ello, se registran variaciones de +3% (+16), +1.8% (+10) y +7.2% (+37) respecto a lo reportado en los ejercicios 2019, 2020 y 2021, respectivamente (aplicable al denominador). Otros Motivos:Debe considerarse que la solicitud de ingreso es individual y la evaluación de cada propuesta la efectúa una entidad externa al Instituto Mexicano del Seguro Social. Durante el ejercicio 2022, el CONACYT actualizó nuevamente el Reglamento del Sistema Nacional de Investigadores que implicó en cambios en los criterios de evaluación para la Convocatoria 2022 de Ingreso y Reingreso al Sistema Nacional de Investigadores. No obstante, el Instituto promovió la participación de su personal para pertenecer - mantener su nombramiento en el Sistema Nacional de Investigadores; además, de impulsar la Investigación Clínica, fomentando que el Personal de Salud presente su solicitud de Evaluación Curricular a efecto de documentarse como Investigador Institucional.</t>
    </r>
  </si>
  <si>
    <r>
      <t xml:space="preserve">Porcentaje de Artículos Científicos publicados en revistas científicas con Factor de Impacto
</t>
    </r>
    <r>
      <rPr>
        <sz val="10"/>
        <rFont val="Soberana Sans"/>
        <family val="2"/>
      </rPr>
      <t xml:space="preserve"> Causa : La causa fue debido a que el Instituto continúa favoreciendo que su personal de salud desarrolle actividades de investigación en salud de relevancia y con los más altos estándares de calidad internacional; esto requiere de mayor calidad, dada la alta rigurosidad para la aceptación de los Resultados de Investigación que serán publicados en éste tipo de Revistas de vanguardia Internacional, que son altamente valoradas por sus aportaciones en cada Área de Conocimiento Médico Científico; este tipo de contribuciones al conocimiento científico, coadyuvan en la actualización de los Procesos de Atención Médica que contribuyen a mejorar la calidad de los Servicios de Prestaciones Médicas que el Instituto oferta a sus Derechohabientes. Destacamos que, el cálculo en la meta propuesta para éste indicador se realizó bajo el escenario existente en el contexto del DECRETO por el que se reforman y derogan diversas disposiciones de la Ley de Ciencia y Tecnología; entre las que se abrogan los artículos que sustentan la creación y funcionamiento del Fideicomiso en comento, en donde se instruye para que a partir del pasado 6 de noviembre de 2020, no se comprometa recurso financiero alguno para el desarrollo de los proyectos y/o protocolos de investigación que son administrados por el Fideicomiso. Sin embargo, ya durante el ejercicio 20222, en la sesión ordinaria del H. Consejo Técnico del IMSS, mediante el Acuerdo ACDO.SA2HCT.230222/60.P.DMP se aprobó que la Fundación IMSS A.C., funja como el nuevo mecanismo para la administración de recursos institucionales en materia de investigación en salud; con lo que el IMSS obtuvo y una reactivación de las actividades de Investigación Científica. Siendo así, el personal del IMSS se encuentra motivado para competir internacionalmente con la publicación de sus resultados de investigación en las Revistas Internacionales de vanguardia. Efecto: El efecto fue la aceptación de los resultados de investigación científica generados por Personal Institucional para ser publicados por las Revistas con factor de impacto; logrando el cumplimiento de la meta propuesta para el periodo de reporte; se destacan dos hechos: *Respecto al denominador, en el número absoluto de artículos científicos publicados en Revistas con factor de impacto se han registrado variaciones de +20.4%(+140), +2.2% (+18) y +0.2% (+2), respecto a lo reportado en los periodos enero - diciembre en los ejercicios 2019, 2020 y 2021, respectivamente. *Respecto al denominador, la generación de artículos científicos generado por Personal Institucional ha registrado variaciones de +14.4% (+181), +6.4% (+87) y +0.1% (+2), respecto a lo reportado en los periodos enero - diciembre en los ejercicios 2019, 2020 y 2021, respectivamente. Se destaca que, durante el ejercicio 2022, el IMSS generó el mayor número de publicaciones científicas reportadas en un año; con lo que las aportaciones científicas de vanguardia internacional se consolidan como un coadyuvante en la actualización y mejora de los Procesos de Atención Médica Internacional, mismas que contribuyen para mejorar la Prestación de Servicios Médicos para los Derechohabientes de nuestro Instituto. Otros Motivos:Por tal razón, debe considerarse que el proceso de publicación de un artículo científico implica la intervención de factores externos a la Institución que pueden condicionar fluctuaciones en los resultados de acuerdo a su aceptación por las Revistas Médico Científicas arbitradas. Se destaca el hecho de que las publicaciones científicas reportadas en el presente ejercicio 2022, derivan de protocolos de investigación científica y desarrollo tecnológico que han sido desarrollados e implementados durante la operación del Fideicomiso de Investigación Científica y Desarrollo Tecnológico del IMSS, denominado Fondo de Investigación en Salud, que permitió la instrumentación del Pp E004 Investigación y Desarrollo Tecnológico en Salud; para mantener el nivel de producción científica desarrollada por Personal del IMSS. Al respecto, el pasado 6 de noviembre de 2020 se publicó en el Diario Oficial de la Federación el DECRETO por el que se reforman y derogan diversas disposiciones de la Ley de Ciencia y Tecnología; entre las que se abrogan los artículos que sustentan la creación y funcionamiento del Fideicomiso en comento; en donde se instruye para que a partir de esa fecha no se comprometa recurso financiero alguno para el desarrollo de los proyectos y/o protocolos de investigación que son administrados por el Fideicomiso. Por otra parte, en la sesión ordinaria del H. Consejo Técnico del IMSS, mediante el Acuerdo ACDO.SA2HCT.230222/60.P.DMP se aprobó que la Fundación IMSS A.C., funja como el nuevo mecanismo para la administración de recursos institucionales en materia de investigación en salud.</t>
    </r>
  </si>
  <si>
    <r>
      <t xml:space="preserve">Porcentaje de Protocolos de Investigación Científica y Desarrollo Tecnológico relacionados a los Principales Problemas de Salud de los Derechohabientes del IMSS.
</t>
    </r>
    <r>
      <rPr>
        <sz val="10"/>
        <rFont val="Soberana Sans"/>
        <family val="2"/>
      </rPr>
      <t xml:space="preserve"> Causa : La causa fue debido a que el Programa Institucional del Instituto Mexicano del Seguro Social 2019-2024 contempla dar especial impulso a la Investigación Científica y Desarrollo Tecnológico vinculándola a la atención médica a fin de contribuir al bienestar de la población, mediante la acción 2.4.5 Impulsar la Investigación clínica, biomédica y social, priorizando el abordaje de los principales problemas de salud bajo el modelo de atención integral a la salud. Para favorecer la instrumentación de ésta acción, el Instituto ajustó para el ejercicio 2022, los Principales Problemas de Salud a atender integralmente en un modelo preventivo. Así, las patologías quedaron agrupadas en una nueva lista que comprende: 1) Enfermedades cardiovasculares y circulatorias, 2) Diabetes Mellitus, Obesidad y Sobrepeso, 3) Traumatología, ortopedia y padecimientos musculo esqueléticos, 4) Cáncer/Neoplasias malignas, 5) COVID-19, 6) Enfermedades respiratorias crónicas, 7) Salud reproductiva, muerte materna y perinatal, condiciones neonatales y anomalías congénitas, 8) Desórdenes mentales y de comportamiento , 9) Condiciones neurológicas/Evento Vascular Cerebral, 10) Cirugía pediátrica, 11) Trasplantes, 12) Nefrología/Insuficiencia Renal, 13) Sida/VIH, 14) Población Geriátrica y 15) Población con discapacidad. El Instituto ha diseñado e implementado estrategias para que los investigadores y personal de salud del instituto desarrollen protocolos de investigación sobre temas prioritarios de salud que afectan a la población derechohabiente. Efecto: El efecto fue el Registro de Protocolos de Investigación Científica y Desarrollo Tecnológico, propuestos por personal institucional, que cumplen con los estándares internacionales para su autorización y que se apegan a las principales causas de morbi-mortalidad que aquejan a los Derechohabientes del IMSS; logrando el cumplimiento de la meta propuesta para el periodo de reporte; en donde, se destacan dos hechos: *Respecto al numerador, el número absoluto protocolos de investigación científica y desarrollo tecnológico aprobados en el IMSS y que están relacionados a temas prioritarios, se registraron las siguientes variaciones de +66.6% (+2202), +38.8% (+1541) y +28.3% (+1217), respecto a lo reportado en los periodos enero - diciembre de los ejercicios 2019, 2020 y 2021. *Respecto al denominador, el número absoluto protocolos de investigación científica y desarrollo tecnológico aprobados en el IMSS, registraron la siguiente variación de +37.2% (+1910), +17% (+1022) y +11.4% (+720), respecto a lo reportado en los periodos enero - diciembre de los ejercicios 2019, 2020 y 2021. Se destaca, durante el ejercicio 2022, el Instituto registró el mayor número anual de protocolos de investigación científica y desarrollo tecnológico autorizados para su desarrollo en el IMSS, mismos que, continúan siendo cercanos a los principales problemas de salud de los derechohabientes del IMSS. Otros Motivos:Por tal razón, debe considerarse que la elaboración de protocolos de investigación científica por el personal de salud requiere tanto de un medio laboral favorable para desarrollar actividades de investigación en salud que cumplan con estándares internacionales para su autorización como de interés y motivación individuales. Se destaca que el pasado 6 de noviembre de 2020 se publicó en el Diario Oficial de la Federación el DECRETO por el que se reforman y derogan diversas disposiciones de la Ley de Ciencia y Tecnología; entre las que se abrogan los artículos que sustentan la creación y funcionamiento del Fideicomiso en comento; en donde se instruye para que a partir de esa fecha no se comprometa recurso financiero alguno para el desarrollo de los proyectos y/o protocolos de investigación que son administrados por el Fideicomiso. Por otra parte, en la sesión ordinaria del H. Consejo Técnico del IMSS, mediante el Acuerdo ACDO.SA2HCT.230222/60.P.DMP se aprobó que la Fundación IMSS A.C., funja como el nuevo mecanismo para la administración de recursos institucionales en materia de investigación en salud. </t>
    </r>
  </si>
  <si>
    <r>
      <t xml:space="preserve">Tasa de Variación de Personal Institucional Graduado de cursos de maestría y doctorado
</t>
    </r>
    <r>
      <rPr>
        <sz val="10"/>
        <rFont val="Soberana Sans"/>
        <family val="2"/>
      </rPr>
      <t xml:space="preserve"> Causa : La causa fue debido a que el Instituto tiene la facultad que la Ley del Seguro Social otorga en la Fracción XXIV del Artículo 251 para la formación de personal en materia de Investigación Científica y Desarrollo Tecnológico. Se destacan los siguientes hechos: i) derivado de la implementación del Plan de Preparación y Respuesta Institucional ante la Epidemia por COVID-19, y del Acuerdo establecido entre el Instituto y el Sindicato Nacional de Trabajadores del Seguro Social para implementar medidas para enfrentar la situación sanitaria derivada del COVID-19, durante el ejercicio 2020 se procedió a suspender las capacitaciones presenciales para el personal institucional activo, a efecto de presentarse en las respectivas adscripciones para fortalecer el Capital Humano disponible para la atención de la epidemia por COVID-19; por lo que en el ejercicio 2021 se documentaron 70 graduados de programas de maestría y doctorado en investigación. ii) durante el ejercicio 2022, paulatinamente retornaron a la normalidad los programas educativos en la Instituciones Educativas que tiene programas de maestría y doctorado en investigación; además, al contener paulatinamente la Pandemia derivada del COVID-19, el Personal IMSS que había culminado cursos de maestría y doctorado en investigación tuvo la posibilidad para presentar exámenes de grado, con lo que se han documentado 55 alumnos graduados de programas de maestría y doctorado en investigación. Efecto: El efecto es el aumento en el número de alumnos graduados de programas de maestría y doctorado en investigación, lo que permitió una tasa de variación de -21.4, con el cumplimiento del 71.4% respecto a la meta en la tasa de variación planteada. Una vez que las Instituciones Educativas reinicien actividades administrativas a partir del 14 de enero de 2023, tendremos la posibilidad de obtener la documentación correspondiente que permita sustentar graduados 2022 adicionales, para ser reportados en el Cierre de la Cuenta Pública 2022. Otros Motivos:La emergencia sanitaria por COVID-19 requirió de la implementación de: -Plan de Preparación y Respuesta Institucional ante la Epidemia por COVID-19 -Acuerdo establecido entre el Instituto y el Sindicato Nacional de Trabajadores del Seguro Social para implementar medidas para enfrentar la situación sanitaria derivada del COVID-19. Con lo que el personal inscrito en Maestrías y Doctorados interrumpieron en 2020 su formación para fortalecer el Capital Humano Institucional disponible para la atención de la Pandemia por COVID-19: paulatinamente los programas educativos retornaron paulatinamente a la normalidad durante el ejercicio 2022. </t>
    </r>
  </si>
  <si>
    <r>
      <t xml:space="preserve">Tasa de variación de Protocolos de Investigación Científica y Desarrollo Tecnológico aprobados en el IMSS.
</t>
    </r>
    <r>
      <rPr>
        <sz val="10"/>
        <rFont val="Soberana Sans"/>
        <family val="2"/>
      </rPr>
      <t xml:space="preserve"> Causa : La causa fue debido a que el Programa Institucional del Instituto Mexicano del Seguro Social 2019-2024 contempla dar especial impulso a la Investigación Científica y Desarrollo Tecnológico vinculándola a la atención médica a fin de contribuir al bienestar de la población, mediante la acción 2.4.5 Impulsar la Investigación clínica, biomédica y social, priorizando el abordaje de los principales problemas de salud bajo el modelo de atención integral a la salud. Para favorecer la instrumentación de esta acción, el Instituto ajustó para el ejercicio 2022 los Grupos vulnerables y Principales Problemas de Salud a atender integralmente en un modelo preventivo. El Instituto ha diseñado e implementado estrategias para que los investigadores y personal de salud del instituto desarrollen protocolos de investigación sobre temas prioritarios de salud que afectan a la población derechohabiente. Efecto: El efecto fue el cumplimiento del 110.4% de la meta propuesta para éste periodo de reporte, en lo que respecta a la tasa de cambio en Protocolos de Investigación Científica y Desarrollo Tecnológico aprobados por Comités Locales de Investigación en Salud; al documentarse un avance en la tasa de cambio de 11.37 Se destacan dos hechos: *el número absoluto protocolos de investigación científica y desarrollo tecnológico aprobados en el IMSS, registró la siguiente variación de +37.2% (+1910), +17% (+1022) y +11.4% (+720), respecto a lo reportado en los periodos enero - diciembre de los ejercicios 2019, 2020 y 2021. * Durante el ejercicio 2022, el Instituto registró el mayor número anual de protocolos de investigación científica y desarrollo tecnológico autorizados para su desarrollo en el IMSS. Otros Motivos:Por tal razón, debe considerarse que la elaboración de protocolos de investigación científica por el personal de salud requiere tanto de un medio laboral favorable para desarrollar actividades de investigación en salud que cumplan con estándares internacionales para su autorización como de interés y motivación individuales. Se destaca que el pasado 6 de noviembre de 2020 se publicó en el Diario Oficial de la Federación el DECRETO por el que se reforman y derogan diversas disposiciones de la Ley de Ciencia y Tecnología; entre las que se abrogan los artículos que sustentan la creación y funcionamiento del Fideicomiso en comento; en donde se instruye para que a partir de esa fecha no se comprometa recurso financiero alguno para el desarrollo de los proyectos y/o protocolos de investigación que son administrados por el Fideicomiso. Por otra parte, en la sesión ordinaria del H. Consejo Técnico del IMSS, mediante el Acuerdo ACDO.SA2HCT.230222/60.P.DMP se aprobó que la Fundación IMSS A.C., funja como el nuevo mecanismo para la administración de recursos institucionales en materia de investigación en salud.</t>
    </r>
  </si>
  <si>
    <r>
      <t xml:space="preserve">Tasa de variación del número de apoyos económicos complementarios  otorgados a alumnos inscritos y vigentes en Programas Académicos de Maestría o Doctorado enlistados en el Programa Nacional de Posgrados de Calidad.
</t>
    </r>
    <r>
      <rPr>
        <sz val="10"/>
        <rFont val="Soberana Sans"/>
        <family val="2"/>
      </rPr>
      <t xml:space="preserve"> Causa : La causa fue debido a que el Instituto tiene la facultad que la Ley del Seguro Social otorga en la Fracción XXIV del Artículo 251 para la formación de personal en materia de Investigación Científica y Desarrollo Tecnológico. El IMSS ha dado continuidad a las Convocatorias para que el Personal Institucional obtenga becas para cursar Maestrías o Doctorados en materia de Investigación en Salud, posterior a la implementación del Plan de Preparación y Respuesta Institucional ante la Epidemia por COVID-19, y del Acuerdo establecido entre el Instituto y el Sindicato Nacional de Trabajadores del Seguro Social para implementar medidas para enfrentar la situación sanitaria derivada del COVID-19, mediante el que se procedió a suspender las capacitaciones presenciales para el personal institucional activo, a efecto de presentarse en las respectivas adscripciones para fortalecer el Capital Humano disponible para la atención de la epidemia por COVID-19. Efecto: El efecto fue el cumplimiento de la meta planteada para los apoyos económicos complementarios otorgados a alumnos inscritos y vigentes en Programas Académicos de Maestría o Doctorado enlistados en el Programa Nacional de Posgrados de Calidad. Estos apoyos económicos fueron otorgados durante el ejercicio 2022; y representan un incremento del +19% (+10) respecto al ejercicio previo. Otros Motivos:La emergencia sanitaria por COVID-19 requirió de la implementación durante los ejercicios 2020 y 2021 del: -Plan de Preparación y Respuesta Institucional ante la Epidemia por COVID-19 -Acuerdo establecido entre el Instituto y el Sindicato Nacional de Trabajadores del Seguro Social para implementar medidas para enfrentar la situación sanitaria derivada del COVID-19. Con lo que el personal inscrito en Maestrías y Doctorados interrumpió, durante los dos años previos al presente reporte, su formación para fortalecer el capital Humano Institucional disponible para la atención de la Pandemia por COVID-19. </t>
    </r>
  </si>
  <si>
    <r>
      <t xml:space="preserve">Porcentaje de Comités Locales de Investigación en Salud activos que evalúan Protocolos de Investigación Científica y Desarrollo Tecnológico. 
</t>
    </r>
    <r>
      <rPr>
        <sz val="10"/>
        <rFont val="Soberana Sans"/>
        <family val="2"/>
      </rPr>
      <t xml:space="preserve"> Causa : El indicador se ubicó en 94.85%, 5.96 puntos porcentuales por arriba de la meta esperada (88.89). La causa fue debido a que el Instituto continúa favoreciendo que los Comités Locales de Investigación en Salud (CLIS) cumplan con los requerimientos de la Ley General de Salud y su Reglamento en materia de Investigación en Salud, a fin de evaluar las propuestas de Investigación Científica y Desarrollo Tecnológico y garantizar que cumplan con estándares nacionales e internacionales para su autorización. Se destaca la optimización del Proceso de Evaluación de Protocolos de Investigación en Salud que ha resultado en la cancelación de un par de CLIS con un bajo número de Protocolos Evaluados y Dictaminados, con ello, el denominador del presente indicador presenta una disminución en dos unidades. Por otra parte, se ha mejorado el proceso de registro de CLIS ante la Comisión Federal para la Protección contra Riesgos Sanitarios (COFEPRIS), derivado del Convenio firmado entre el IMSS y COFEPRIS, que ha permitido en el ejercicio 2022, la instalación e instrumentación de dos ventanillas de ingreso de trámites del Centro Integral de Servicios y brindar orientación y asistencia técnica al IMSS sobre registros y trámites sanitarios, mismas que se encuentran ubicadas en las Oficinas Centrales del IMSS; este hecho ha fortalecido el mantenimiento y activación de los CLIS, con lo que el número de CLIS activos se ha incrementado (numerador). Efecto: El efecto ha sido el cumplimiento en la meta propuesta para el periodo de reporte, mediante la integración de Comités de Investigación en Salud en apego a los lineamientos establecidos por la Comisión Federal para la Protección contra Riesgos Sanitarios (COFEPRIS), en donde se destacan dos hechos: * En el numerador, el número absoluto Comités Locales de Investigación en Salud activos, ha registrado variaciones de -2% (+-2), -2% (-2) y 0% (0), respecto a lo reportado en los periodos enero - diciembre de los ejercicios 2019, 2020 y 2021. *En el denominador, el número absoluto Comités Locales de Investigación en Salud vigentes registrados ante COFEPRIS, ha registrado variaciones de +8.2% (+11), +8.2% (+7) y +3.4% (+3), respecto a lo reportado en los periodos enero - diciembre de los ejercicios 2019, 2020 y 2021. Otros Motivos:Por tal razón, debe considerarse que el proceso de integración de los Comités Locales de Investigación en Salud debe apegarse a las disposiciones de la Ley General de Salud y su Reglamento en materia de Investigación en Salud, que implica la intervención de factores externos a la Institución (COFEPRIS) que pueden condicionar fluctuaciones en los resultados de acuerdo a su aceptación.</t>
    </r>
  </si>
  <si>
    <t>E006</t>
  </si>
  <si>
    <t>Recaudación de ingresos obrero patronales</t>
  </si>
  <si>
    <t>3 - Generación de Recursos para la Salud</t>
  </si>
  <si>
    <t>5 - Servicios de incorporación y recaudación</t>
  </si>
  <si>
    <t>Contribuir a garantizar el derecho a la seguridad social.</t>
  </si>
  <si>
    <r>
      <t>Porcentaje de cobertura a la seguridad social del IMSS</t>
    </r>
    <r>
      <rPr>
        <i/>
        <sz val="10"/>
        <color indexed="30"/>
        <rFont val="Soberana Sans"/>
      </rPr>
      <t xml:space="preserve">
</t>
    </r>
  </si>
  <si>
    <t>((Población derechohabiente adscrita a unidad de medicina familiar promedio en el año t) / (Población a mitad de año para la República Mexicana en el año t)) x 100</t>
  </si>
  <si>
    <t>Los asegurados del IMSS cuentan con sus derechos a la seguridad social reconocidos íntegramente.</t>
  </si>
  <si>
    <r>
      <t>Tasa de variación real en la recaudación por ingresos obrero-patronales.</t>
    </r>
    <r>
      <rPr>
        <i/>
        <sz val="10"/>
        <color indexed="30"/>
        <rFont val="Soberana Sans"/>
      </rPr>
      <t xml:space="preserve">
</t>
    </r>
  </si>
  <si>
    <t>((Importe acumulado de los ingresos obrero-patronales al semestre t en pesos de 2012) / (Importe acumulado de los ingresos obrero-patronales al semestre t de 2012)-1) X 100</t>
  </si>
  <si>
    <r>
      <t>Tasa de variación en el número de asegurados</t>
    </r>
    <r>
      <rPr>
        <i/>
        <sz val="10"/>
        <color indexed="30"/>
        <rFont val="Soberana Sans"/>
      </rPr>
      <t xml:space="preserve">
</t>
    </r>
  </si>
  <si>
    <t>((Número de asegurados promedio al semestre t) / (Número de asegurados promedio al semestre t de 2012)-1) x 100</t>
  </si>
  <si>
    <t>A Cobranza y Fiscalización de cuotas obrero-patronales optimizadas.</t>
  </si>
  <si>
    <r>
      <t>Porcentaje de avance en la meta de recaudación secundaria</t>
    </r>
    <r>
      <rPr>
        <i/>
        <sz val="10"/>
        <color indexed="30"/>
        <rFont val="Soberana Sans"/>
      </rPr>
      <t xml:space="preserve">
</t>
    </r>
  </si>
  <si>
    <t>(Ingresos por cobranza y fiscalización al semestre t / Meta de ingresos por cobranza y fiscalización al semestre t) X 100</t>
  </si>
  <si>
    <r>
      <t>Porcentaje de las cuotas obrero-patronales pagadas oportunamente.</t>
    </r>
    <r>
      <rPr>
        <i/>
        <sz val="10"/>
        <color indexed="30"/>
        <rFont val="Soberana Sans"/>
      </rPr>
      <t xml:space="preserve">
</t>
    </r>
  </si>
  <si>
    <t>((Importe acumulado de la Emisión Mensual Anticipada de las modalidades 10, 13 y 17 pagado oportunamente al semestre t)/(Importe de la Emisión Total Ajustada de las modalidades 10, 13 y 17 al semestre t)) x 100</t>
  </si>
  <si>
    <t>Estratégico-Economía-Semestral</t>
  </si>
  <si>
    <t>B Incorporación de asegurados optimizada.</t>
  </si>
  <si>
    <r>
      <t>Tasa de variación en el salario base asociado a puestos de trabajo</t>
    </r>
    <r>
      <rPr>
        <i/>
        <sz val="10"/>
        <color indexed="30"/>
        <rFont val="Soberana Sans"/>
      </rPr>
      <t xml:space="preserve">
</t>
    </r>
  </si>
  <si>
    <t>((Salario base de cotización asociado a puestos de trabajo en promedio al semestre t) / (Salario base de cotización asociado a puestos de trabajo en promedio al semestre t de 2012)-1) x 100</t>
  </si>
  <si>
    <r>
      <t>Tasa de variación en el número de puestos de trabajo registrados por los patrones en el IMSS.</t>
    </r>
    <r>
      <rPr>
        <i/>
        <sz val="10"/>
        <color indexed="30"/>
        <rFont val="Soberana Sans"/>
      </rPr>
      <t xml:space="preserve">
</t>
    </r>
  </si>
  <si>
    <t>((Número de puestos de trabajo registrados por los patrones en el IMSS promedio al semestre t) / (Número de puestos de trabajo registrados por los patrones en el IMSS promedio al semestre t de 2012)-1) x 100</t>
  </si>
  <si>
    <t>A 1 Compartida 2: Fortalecimiento del modelo integral de fiscalización.</t>
  </si>
  <si>
    <r>
      <t>Porcentaje de eficacia en los actos de fiscalización</t>
    </r>
    <r>
      <rPr>
        <i/>
        <sz val="10"/>
        <color indexed="30"/>
        <rFont val="Soberana Sans"/>
      </rPr>
      <t xml:space="preserve">
</t>
    </r>
  </si>
  <si>
    <t>((Revisiones terminadas de forma eficaz al trimestre t (con cifras cobradas o liquidaciones iguales o mayores a 50 mil pesos en actos de fiscalización, ponderados al 60%, y con cifras cobradas o liquidaciones iguales o mayores a 25 mil pesos para cartas invitación, ponderadas al 40%)/ (Total de revisiones terminadas en actos de fiscalización y métodos ágiles (ponderadas para efectos del indicador)))x 100</t>
  </si>
  <si>
    <r>
      <t>Porcentaje de efectividad en actos de fiscalización.</t>
    </r>
    <r>
      <rPr>
        <i/>
        <sz val="10"/>
        <color indexed="30"/>
        <rFont val="Soberana Sans"/>
      </rPr>
      <t xml:space="preserve">
</t>
    </r>
  </si>
  <si>
    <t>((Número de actos de fiscalización concluidos con observaciones al trimestre t ) / (Total de actos de fiscalización concluidos al trimestre t))x 100</t>
  </si>
  <si>
    <t>B 2 Compartida 1: Digitalización de los trámites de incorporación al IMSS.</t>
  </si>
  <si>
    <r>
      <t>Porcentaje de transacciones de asignación o localización de NSS realizadas en línea (IMSS Digital).</t>
    </r>
    <r>
      <rPr>
        <i/>
        <sz val="10"/>
        <color indexed="30"/>
        <rFont val="Soberana Sans"/>
      </rPr>
      <t xml:space="preserve">
</t>
    </r>
  </si>
  <si>
    <t>((Número de transacciones de asignación o localización de Número de Seguridad Social (NSS) realizadas en línea (IMSS Digital) al trimestre t)/(Número de transacciones de asignación o localización de Número de Seguridad Social (NSS) totales al trimestre t))x100</t>
  </si>
  <si>
    <r>
      <t xml:space="preserve">Porcentaje de cobertura a la seguridad social del IMSS
</t>
    </r>
    <r>
      <rPr>
        <sz val="10"/>
        <rFont val="Soberana Sans"/>
        <family val="2"/>
      </rPr>
      <t xml:space="preserve"> Causa : A noviembre de 2022, el porcentaje de cobertura a la seguridad social del IMSS fue de 46.33%. Con ello, se superó la meta del periodo. En noviembre, se alcanzó un registro poco más de 61 millones de derechohabientes adscritos, y al considerar a los 13.5 millones de beneficiarios no adscritos pero con derecho a utilizar los servicios médicos dada la afiliación de su titular, la población cubierta por el IMSS suma 74.9 millones de derechohabientes. Efecto: Mayor cobertura de seguridad social. Otros Motivos:Se reporta información del periodo enero-noviembre. De acuerdo a lo señalado en la ficha técnica la información de cierre de año estará disponible a fines del mes de enero de 2023. </t>
    </r>
  </si>
  <si>
    <r>
      <t xml:space="preserve">Tasa de variación real en la recaudación por ingresos obrero-patronales.
</t>
    </r>
    <r>
      <rPr>
        <sz val="10"/>
        <rFont val="Soberana Sans"/>
        <family val="2"/>
      </rPr>
      <t xml:space="preserve"> Causa : Con información al mes de diciembre de 2022, la tasa de variación real en la recaudación por ingresos obrero-patronales, respecto al mismo periodo de 2012, fue de 46.94%. Con ello, se cumplió la meta aprobada. El incremento de los ingresos fue resultado directo de la evolución favorable del empleo y salario registrados en el IMSS, la simplificación y digitalización de procesos, la cercanía a patrones y trabajadores, y las mejoras en las acciones de fiscalización y cobranza. Efecto: Mayores ingresos para garantizar la cobertura de la seguridad social. Durante 2022, a precios constantes, los ingresos obrero-patronales del IMSS crecieron en 6.2%, respecto al nivel alcanzado al cierre de 2021. El superávit respecto a Ley de Ingresos es cercano a los 40 mil millones de pesos. Otros Motivos:Se reporta información preliminar del periodo enero-diciembre.</t>
    </r>
  </si>
  <si>
    <r>
      <t xml:space="preserve">Tasa de variación en el número de asegurados
</t>
    </r>
    <r>
      <rPr>
        <sz val="10"/>
        <rFont val="Soberana Sans"/>
        <family val="2"/>
      </rPr>
      <t xml:space="preserve"> Causa : Con información al mes de diciembre de 2022, la tasa de variación en el número de asegurados, respecto al mismo periodo de 2012, fue de 33.31%. Con ello, se cumplió la meta prevista.  Efecto: Ampliación de base de asegurados. En el periodo enero-diciembre de 2022, el IMSS proporcionó seguridad social a 29.4 millones de personas en diversas modalidades de aseguramiento, cifra 3.9% mayor a la observada en el mismo periodo de 2021.   Otros Motivos:Se reporta información preliminar del periodo enero-diciembre.</t>
    </r>
  </si>
  <si>
    <r>
      <t xml:space="preserve">Porcentaje de avance en la meta de recaudación secundaria
</t>
    </r>
    <r>
      <rPr>
        <sz val="10"/>
        <rFont val="Soberana Sans"/>
        <family val="2"/>
      </rPr>
      <t xml:space="preserve"> Causa : Con información a diciembre de 2022, el porcentaje de avance en la meta de recaudación secundaria fue de 101.7%. Con ello, se superó la meta prevista. Efecto: El Instituto implementó medidas que lograron contener el rezago de los pagos y aumentar la recuperación de las cuotas en moratoria. Esta recaudación tan favorable en cobranza fue influenciada por la notificación consolidada de créditos, los convenios de pago a plazos sin garantía de interés fiscal, y por un procedimiento de atención, a través de medios de comunicación especializados para atender dudas y orientar a patrones. Otros Motivos:Se reporta información preliminar del periodo enero-diciembre.</t>
    </r>
  </si>
  <si>
    <r>
      <t xml:space="preserve">Porcentaje de las cuotas obrero-patronales pagadas oportunamente.
</t>
    </r>
    <r>
      <rPr>
        <sz val="10"/>
        <rFont val="Soberana Sans"/>
        <family val="2"/>
      </rPr>
      <t xml:space="preserve"> Causa : Con información a octubre de 2022, el porcentaje de las cuotas obrero-patronales pagadas oportunamente fue de 94.32%. Con ello, se cumplió la meta prevista. Efecto: El Instituto implementó medidas que lograron contener el rezago de los pagos y aumentar la recuperación de las cuotas en moratoria. El índice de pago oportuno mejoró el nivel que tenía antes de la pandemia (93.57% a diciembre de 2019). Esta recaudación favorable en cobranza fue influenciada por la notificación consolidada de créditos, los convenios de pago a plazos sin garantía de interés fiscal, y por un procedimiento de atención, a través de medios de comunicación especializados para atender dudas y orientar a patrones. Otros Motivos:Se reporta información del periodo enero-octubre. De acuerdo a lo señalado en la ficha técnica esta información se publica dos meses después de su emisión. La información de diciembre estará disponible en el mes de marzo de 2023.</t>
    </r>
  </si>
  <si>
    <r>
      <t xml:space="preserve">Tasa de variación en el salario base asociado a puestos de trabajo
</t>
    </r>
    <r>
      <rPr>
        <sz val="10"/>
        <rFont val="Soberana Sans"/>
        <family val="2"/>
      </rPr>
      <t xml:space="preserve"> Causa : Con información al mes de diciembre de 2022, la tasa de variación en el salario base de cotización, respecto al mismo periodo de 2012, fue de 76.77%. Con ello, se cumplió la meta prevista. Efecto: Mejores salarios se traducen en mejores prestaciones de seguridad social. En promedio, durante el periodo enero-diciembre, el salario base de cotización aumentó favorablemente en 10.8% anual, el más alto registrado de los últimos veinte años considerando solo diciembres y superior al incremento de 7.9% en el INPC. Otros Motivos:Se reporta información preliminar del periodo enero-diciembre.</t>
    </r>
  </si>
  <si>
    <r>
      <t xml:space="preserve">Tasa de variación en el número de puestos de trabajo registrados por los patrones en el IMSS.
</t>
    </r>
    <r>
      <rPr>
        <sz val="10"/>
        <rFont val="Soberana Sans"/>
        <family val="2"/>
      </rPr>
      <t xml:space="preserve"> Causa : Con información al mes de diciembre de 2022, la tasa de variación en el número de puestos de trabajo afiliados por los patrones en el IMSS, respecto al mismo periodo de 2012, fue de 33.61%. Con ello, se superó la meta prevista en 102.51%. La creación de empleo en lo que va del año, es de 752,748 puestos, equivale a una tasa anual de 3.7%. Efecto: En el periodo enero-diciembre de 2022, los puestos de trabajo afiliados al IMSS ascendieron a 21.2 millones en promedio, cifra 4.3% mayor a la observada en el mismo periodo de 2021. Otros Motivos:Se reporta información preliminar del periodo enero-diciembre.</t>
    </r>
  </si>
  <si>
    <r>
      <t xml:space="preserve">Porcentaje de eficacia en los actos de fiscalización
</t>
    </r>
    <r>
      <rPr>
        <sz val="10"/>
        <rFont val="Soberana Sans"/>
        <family val="2"/>
      </rPr>
      <t xml:space="preserve"> Causa : Con información al mes de diciembre de 2022, el porcentaje de eficacia de la fiscalización fue de 71.02%. Con ello, se superó la meta prevista. La implementación y consolidación de un modelo integral de atención institucional, constituye la estrategia del IMSS dirigida a fortalecer el cumplimiento voluntario de las obligaciones de seguridad social.   El indicador, Porcentaje de eficacia en los actos de fiscalización mide los actos de fiscalización terminados de forma eficaz respecto al total de actos de fiscalización y cartas invitación. Se trata de un indicador ponderado, donde de acuerdo con su método de cálculo, se pondera en un 60% las liquidaciones iguales o mayores a 50 mil pesos en actos de fiscalización y en un 40% las liquidaciones iguales o mayores a 25 mil pesos para cartas invitación. Al mes de diciembre se realizaron 3,554 en métodos de fiscalización y 3,922 en métodos agiles. En suma, el número de actos realizados (7,476=3,554+3,922), fue menor al programado (7,892), pero al usar la ponderación 0.6*(a/b)+0.4*(c/d) el denominador común, requerido en el PASH, resulta en 13,938=3,554 x 3,922, de los cuales el 71% se concluyeron de forma eficaz, superando la meta anual de actos de fiscalización con resultados Efecto: Más recaudación con menos actos. Incrementar la percepción de riesgo a los patrones que evaden el pago de Cuotas Obrero Patronales mediante la fiscalización asertiva a los patrones con mayor riesgo de evasión y la sistematización en el seguimiento a los actos de fiscalización. Otros Motivos:Se reporta información preliminar del periodo enero-diciembre.</t>
    </r>
  </si>
  <si>
    <r>
      <t xml:space="preserve">Porcentaje de efectividad en actos de fiscalización.
</t>
    </r>
    <r>
      <rPr>
        <sz val="10"/>
        <rFont val="Soberana Sans"/>
        <family val="2"/>
      </rPr>
      <t xml:space="preserve"> Causa : Con información al mes de diciembre de 2022, el porcentaje de efectividad en actos de fiscalización fue de 95.10%. Con ello, se superó la meta prevista. La implementación y consolidación de un modelo integral de atención institucional, constituye la estrategia del IMSS dirigida a fortalecer el cumplimiento voluntario de las obligaciones de seguridad social.  Efecto: Más recaudación con menos actos. Incrementar la percepción de riesgo a los patrones que evaden el pago de Cuotas Obrero Patronales mediante la fiscalización asertiva a los patrones con mayor riesgo de evasión y la sistematización en el seguimiento a los actos de fiscalización. Otros Motivos:Se reporta información preliminar del periodo enero-diciembre.</t>
    </r>
  </si>
  <si>
    <r>
      <t xml:space="preserve">Porcentaje de transacciones de asignación o localización de NSS realizadas en línea (IMSS Digital).
</t>
    </r>
    <r>
      <rPr>
        <sz val="10"/>
        <rFont val="Soberana Sans"/>
        <family val="2"/>
      </rPr>
      <t xml:space="preserve"> Causa : Con información al mes de diciembre de 2022, la proporción de transacciones de asignación o localización de NSS realizadas en línea (IMSS Digital) fue de 91.34%. Con ello, se superó la meta prevista. Entre las acciones del IMSS para mejorar la calidad y calidez de los servicios y al mismo tiempo sanear financieramente a la institución, está la simplificación y digitalización de trámites que ha sido implementada de manera exitosa desde el inicio de esta administración.  Efecto: A la par con la recuperación económica y el empleo, se favorece a patrones y ciudadanos con la disminución en los tiempos y costos que invierten en los trámites relacionados con su afiliación. Otros Motivos:Se reporta información del periodo enero-diciembre en miles de trámites. </t>
    </r>
  </si>
  <si>
    <t>E007</t>
  </si>
  <si>
    <t>Servicios de guardería</t>
  </si>
  <si>
    <t>6 - Protección Social</t>
  </si>
  <si>
    <t>3 - Familia e Hijos</t>
  </si>
  <si>
    <t>9 - Oportunidad en la prestación del servicio de guardería</t>
  </si>
  <si>
    <t>Contribuir al bienestar social e igualdad mediante el otorgamiento del servicio de guardería conforme al artículo 201 de la Ley del Seguro Social a través de la atención integral de las (los) niñas (os).</t>
  </si>
  <si>
    <r>
      <t>Porcentaje de permanencia de la población beneficiada</t>
    </r>
    <r>
      <rPr>
        <i/>
        <sz val="10"/>
        <color indexed="30"/>
        <rFont val="Soberana Sans"/>
      </rPr>
      <t xml:space="preserve">
</t>
    </r>
  </si>
  <si>
    <t>(Beneficiarios usuarios con niños (as) inscritos (as) en el año t que permanecen al menos seis meses durante el año t / Beneficiarios usuarios registrados durante el año t) * 100</t>
  </si>
  <si>
    <t>Los trabajadores con derecho al servicio de guarderías permanecen en sus actividades laborales.</t>
  </si>
  <si>
    <r>
      <t>Horas promedio de estadía de los (as) niños (as) en guarderías</t>
    </r>
    <r>
      <rPr>
        <i/>
        <sz val="10"/>
        <color indexed="30"/>
        <rFont val="Soberana Sans"/>
      </rPr>
      <t xml:space="preserve">
</t>
    </r>
  </si>
  <si>
    <t xml:space="preserve">Sumatoria de las horas de estadía de los (as) niños (as) en guarderías en el periodo / Número de asistencias de los (as) niños (as) en las guarderías en el periodo </t>
  </si>
  <si>
    <t>Hora de servicio</t>
  </si>
  <si>
    <r>
      <t>Tasa de variación de los lugares para el otorgamiento del servicio de guardería</t>
    </r>
    <r>
      <rPr>
        <i/>
        <sz val="10"/>
        <color indexed="30"/>
        <rFont val="Soberana Sans"/>
      </rPr>
      <t xml:space="preserve">
</t>
    </r>
  </si>
  <si>
    <t>((Número de lugares instalados en las guarderías al final del periodo/ Número de lugares instalados en las guarderías al inicio del periodo)-1)*100</t>
  </si>
  <si>
    <t>A Servicios de guardería proporcionados a los hijos e hijas de los trabajadores con derecho al servicio de guardería</t>
  </si>
  <si>
    <r>
      <t>Porcentaje de asistencia promedio diario</t>
    </r>
    <r>
      <rPr>
        <i/>
        <sz val="10"/>
        <color indexed="30"/>
        <rFont val="Soberana Sans"/>
      </rPr>
      <t xml:space="preserve">
</t>
    </r>
  </si>
  <si>
    <t>(Sumatoria del promedio diario de asistencia de los (as) niños (as) en las guarderías en el periodo / Número de niños (as) inscritos (as) en las guarderías en el periodo) * 100</t>
  </si>
  <si>
    <t>Gestión-Eficacia-Mensual</t>
  </si>
  <si>
    <t>B Lugares otorgados en guarderías para atender la demanda de los trabajadores con derecho al servicio de guardería conforme a lo dispuesto en la Ley del Seguro Social.</t>
  </si>
  <si>
    <r>
      <t>Porcentaje de cobertura de la demanda del servicio de guardería</t>
    </r>
    <r>
      <rPr>
        <i/>
        <sz val="10"/>
        <color indexed="30"/>
        <rFont val="Soberana Sans"/>
      </rPr>
      <t xml:space="preserve">
</t>
    </r>
  </si>
  <si>
    <t>(Número de lugares instalados en las guarderías en el periodo/Demanda potencial en el periodo) * 100</t>
  </si>
  <si>
    <t>A 1 Evaluación de la percepción de la calidad que tienen los usuarios del servicio de guardería</t>
  </si>
  <si>
    <r>
      <t>Porcentaje de satisfacción de los usuarios del servicio de guardería</t>
    </r>
    <r>
      <rPr>
        <i/>
        <sz val="10"/>
        <color indexed="30"/>
        <rFont val="Soberana Sans"/>
      </rPr>
      <t xml:space="preserve">
</t>
    </r>
  </si>
  <si>
    <t>(Sumatoria de los puntajes obtenidos en las encuestas de satisfacción del servicio de guardería aplicadas en el periodo t / Sumatoria de puntaje máximo posible de la encuesta de satisfacción del servicio de guardería en el periodo t) * 100</t>
  </si>
  <si>
    <t>Gestión-Calidad-Cuatrimestral</t>
  </si>
  <si>
    <t>A 2 Evaluación del grado de cumplimiento respecto de la normatividad aplicable vigente con la que se debe otorgar el servicio en las guarderías</t>
  </si>
  <si>
    <r>
      <t>Porcentaje de cumplimiento en la calidad del servicio</t>
    </r>
    <r>
      <rPr>
        <i/>
        <sz val="10"/>
        <color indexed="30"/>
        <rFont val="Soberana Sans"/>
      </rPr>
      <t xml:space="preserve">
</t>
    </r>
  </si>
  <si>
    <t>(Sumatoria de los puntajes obtenidos en la Supervisión Integral del servicio de guardería en  el periodo t/ Sumatoria del puntaje máximo posible en la  Supervisión Integral del Servicio de guardería en el periodo t)*100</t>
  </si>
  <si>
    <t>B 3 Aprovechamiento de los lugares con los que cuenta actualmente el sistema de guarderías en beneficio de los trabajadores que se encuentran en el supuesto del artículo 201 de la Ley del Seguro Social</t>
  </si>
  <si>
    <r>
      <t>Porcentaje de ocupación en guarderías</t>
    </r>
    <r>
      <rPr>
        <i/>
        <sz val="10"/>
        <color indexed="30"/>
        <rFont val="Soberana Sans"/>
      </rPr>
      <t xml:space="preserve">
</t>
    </r>
  </si>
  <si>
    <t>(Número de niños (as) inscritos (as)  en las guarderías en el periodo t / Número de lugares  instalados en las guarderías en el periodo t) X 100</t>
  </si>
  <si>
    <r>
      <t xml:space="preserve">Porcentaje de permanencia de la población beneficiada
</t>
    </r>
    <r>
      <rPr>
        <sz val="10"/>
        <rFont val="Soberana Sans"/>
        <family val="2"/>
      </rPr>
      <t xml:space="preserve"> Causa : El indicador alcanzó el 56.65% de cumplimiento con respecto a la meta de 74.49, teniendo decremento de 17.84 puntos porcentuales por debajo de la meta. Su comportamiento depende de que las madres y padres permanezcan en un empleo formal, de esta forma el servicio de guardería contribuye a la permanencia de los beneficiarios en el mercado laboral ya que pueden hacer uso del servicio de guardería en al menos 6 meses. Su comportamiento también depende de múltiples factores económicos, sociales y laborales, uno de ellos es que los beneficiarios tengan derecho al servicio de guardería. Efecto: La permanencia en la guardería de al menos 6 meses de las hijas(os) de las(los) trabajadoras(es) beneficiarias(os), contribuye en forma indirecta a la estabilidad en el mercado laboral. De esta manera, el que sus hijas e hijos tengan cuidado durante la jornada de trabajo contribuye a la estadía en el empleo formal, mientras que sus hijos reciben el servicio de guarderías que incluye el aseo, la alimentación, el cuidado de la salud, la educación y la recreación acorde a la edad en condiciones de igualdad, calidad, seguridad y protección adecuadas, lo que les permite contar con un desarrollo integral. Otros Motivos:</t>
    </r>
  </si>
  <si>
    <r>
      <t xml:space="preserve">Horas promedio de estadía de los (as) niños (as) en guarderías
</t>
    </r>
    <r>
      <rPr>
        <sz val="10"/>
        <rFont val="Soberana Sans"/>
        <family val="2"/>
      </rPr>
      <t xml:space="preserve"> Causa : El indicador alcanzó un 96.7% de cumplimiento, las horas promedio que los niños permanecen en la guardería alcanzaron las 7.0 hrs. en comparación con las 7.24 hrs. que se tenían planeadas, teniendo únicamente una diferencia de 0.24 puntos porcentuales. Efecto: La permanencia del mayor número de horas de los niños inscritos en las guarderías se beneficia de los programas educativos y alimenticios favoreciendo su desarrollo integral. Otros Motivos:</t>
    </r>
  </si>
  <si>
    <r>
      <t xml:space="preserve">Tasa de variación de los lugares para el otorgamiento del servicio de guardería
</t>
    </r>
    <r>
      <rPr>
        <sz val="10"/>
        <rFont val="Soberana Sans"/>
        <family val="2"/>
      </rPr>
      <t xml:space="preserve"> Causa : A diciembre 2021 el IMSS contaba con 253,777 lugares para proporcionar el servicio de guarderías, a diciembre 2022 se contó con 240,108, observándose un decremento de 13,669 lugares derivado a que durante 2021, 696 contratos terminaban su vigencia, por lo que se procedió a realizar licitaciones públicas resultando adjudicadas 605; sin embargo, 94 guarderías cerraron con 12,683 lugares y 986 lugares en guarderías que decrementaron lugares debido a una redistribución arquitectónica, ocasionando que este año no se cumpliera con la meta. Efecto: La meta central para el servicio de guardería ha sido el crecimiento de la capacidad instalada, sin embargo, este año se tuvo una tasa de variación de lugares negativa decrementando la capacidad instalada. Otros Motivos:</t>
    </r>
  </si>
  <si>
    <r>
      <t xml:space="preserve">Porcentaje de asistencia promedio diario
</t>
    </r>
    <r>
      <rPr>
        <sz val="10"/>
        <rFont val="Soberana Sans"/>
        <family val="2"/>
      </rPr>
      <t xml:space="preserve"> Causa : El indicador alcanzó 64.84% por debajo de la meta esperada de 73.86%, el número de niños inscritos fue menor derivado del cambio en la Ley del Seguro Social, en que establece que servicio debe proporcionarse a todos los trabajadores sin distinción de género, aunado a la asistencia con menor regularidad de los niños y niñas a las guarderías, ambos factores influyeron para no superar la meta esperada. Efecto: El cumplimiento del indicador queda por debajo de la meta, los niños inscritos asisten con mayor regularidad a la guardería y se benefician de los programas educativos y alimenticios favoreciendo su desarrollo integral. Otros Motivos:</t>
    </r>
  </si>
  <si>
    <r>
      <t xml:space="preserve">Porcentaje de cobertura de la demanda del servicio de guardería
</t>
    </r>
    <r>
      <rPr>
        <sz val="10"/>
        <rFont val="Soberana Sans"/>
        <family val="2"/>
      </rPr>
      <t xml:space="preserve"> Causa : El indicador alcanzó 12.14% de cumplimiento, por debajo de la meta planeada del 12.40%; esto debido a que, el 31 de diciembre se terminó el contratado de 696 guarderías, iniciándose la contratación mediante Licitación Pública Nacional en cada Organismo de Operación Administrativa Desconcentrada, derivado de esto, 94 guarderías no fueron adjudicadas por diversos motivos como incumplimiento de requisitos de seguridad o falta de interés del prestador para continuar con el servicio. Efecto: El Instituto realiza acciones tendientes a aumentar su capacidad instalada para proporcionar el servicio a los niños y niñas que lo requieran; se están realizando actividades para incrementar la cobertura mediante la contratación del servicio a través de licitaciones, así como, la promoción de guarderías en empresa y en el campo. Otros Motivos:</t>
    </r>
  </si>
  <si>
    <r>
      <t xml:space="preserve">Porcentaje de satisfacción de los usuarios del servicio de guardería
</t>
    </r>
    <r>
      <rPr>
        <sz val="10"/>
        <rFont val="Soberana Sans"/>
        <family val="2"/>
      </rPr>
      <t xml:space="preserve"> Causa : El indicador alcanzó el 96.95% de cumplimiento, por encima de lo esperado que era de 95.00% de satisfacción de los usuarios. Efecto: La aplicación de las encuestas programadas, tienen la finalidad de medir el grado de satisfacción que los usuarios del servicio tienen respecto al servicio de guardería que se les proporciona a sus hijos. Otros Motivos:</t>
    </r>
  </si>
  <si>
    <r>
      <t xml:space="preserve">Porcentaje de cumplimiento en la calidad del servicio
</t>
    </r>
    <r>
      <rPr>
        <sz val="10"/>
        <rFont val="Soberana Sans"/>
        <family val="2"/>
      </rPr>
      <t xml:space="preserve"> Causa : El porcentaje de cumplimiento en la calidad alcanzó el 99.01%, superando la meta esperada que era del 93.00%, debido a que se realizaron 1,300 supervisiones de las 1,313 que se tenían programadas, adicional que en las supervisiones realizadas se alcanzó un mejor puntaje incrementado así el indicador. Efecto: Con las actividades regulares en las guarderías se está atendiendo a un mayor número de niños y niñas, contemplándose que en los próximos meses aumente la inscripción. Otros Motivos:</t>
    </r>
  </si>
  <si>
    <r>
      <t xml:space="preserve">Porcentaje de ocupación en guarderías
</t>
    </r>
    <r>
      <rPr>
        <sz val="10"/>
        <rFont val="Soberana Sans"/>
        <family val="2"/>
      </rPr>
      <t xml:space="preserve"> Causa : El cumplimiento del indicador fue de 66.75% superando la meta esperada de 70.43%. Dado que el número de niños inscritos fue mayor debido a que el comportamiento depende de factores como, que los padres usuarios cuenten con un empleo formal con derecho al servicio, la decisión de que los padres inscriban o no a su hijo, la disponibilidad de lugares en la sala de atención conforme a la edad. Por otro lado, el número de lugares instalados es menor a lo planeado debido a que el 31 de diciembre se terminó el contratado de 696 guardería, iniciándose la contratación mediante Licitación Pública Nacional en cada Organismo de Operación Administrativa Desconcentrada; derivado de esto, 94 guarderías no fueron adjudicadas por diversos motivos como incumplimiento de requisitos de seguridad o falta de interés del prestador para continuar con el servicio, estos factores influyeron para no superar la meta esperada. Efecto: Con la regularización de las actividades en las guarderías se está atendiendo a un mayor número de niños y niñas, contemplándose que en los próximos meses aumente la inscripción y la asistencia sea continua. Otros Motivos:</t>
    </r>
  </si>
  <si>
    <t>E011</t>
  </si>
  <si>
    <t>Atención a la Salud</t>
  </si>
  <si>
    <t>Contribuir al bienestar social e igualdad mediante la atención médica de los derechohabientes del IMSS para incrementar su esperanza de vida al nacer</t>
  </si>
  <si>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</si>
  <si>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AÑOS</t>
  </si>
  <si>
    <t>La población usuaria del IMSS presenta menor morbilidad</t>
  </si>
  <si>
    <r>
      <t>Tasa de incidencia de enfermedades crónico degenerativas seleccionadas en derechohabientes del IMSS</t>
    </r>
    <r>
      <rPr>
        <i/>
        <sz val="10"/>
        <color indexed="30"/>
        <rFont val="Soberana Sans"/>
      </rPr>
      <t xml:space="preserve">
</t>
    </r>
  </si>
  <si>
    <t>(Total de casos nuevos de enfermedades crónico degenerativas) / (Población adscrita a médico familiar) X 100, 000</t>
  </si>
  <si>
    <t>Tasa de incidencia</t>
  </si>
  <si>
    <t>A Atención médica en servicios de urgencia otorgada</t>
  </si>
  <si>
    <r>
      <t xml:space="preserve">    Porcentaje de pacientes con estancia prolongada (mayor de12 horas) en el área de observación del servicio de urgencias en unidades de segundo nivel    </t>
    </r>
    <r>
      <rPr>
        <i/>
        <sz val="10"/>
        <color indexed="30"/>
        <rFont val="Soberana Sans"/>
      </rPr>
      <t xml:space="preserve">
</t>
    </r>
  </si>
  <si>
    <t xml:space="preserve">(Número de pacientes egresados del área de observación de los servicios de urgencias de segundo nivel, con estancia de más de 12 horas en el año t/ Total de pacientes egresados de los servicios de urgencias, en unidades de segundo nivel en el año t ) X 100  </t>
  </si>
  <si>
    <t>Asegurado</t>
  </si>
  <si>
    <t>B Atención médica otorgada con oportunidad en UMAE</t>
  </si>
  <si>
    <r>
      <t>Porcentaje de pacientes a quienes se les otorga una consulta de especialidad, a los 20 días hábiles o menos a partir de su solicitud, en Unidades Médicas de Alta Especialidad.</t>
    </r>
    <r>
      <rPr>
        <i/>
        <sz val="10"/>
        <color indexed="30"/>
        <rFont val="Soberana Sans"/>
      </rPr>
      <t xml:space="preserve">
</t>
    </r>
  </si>
  <si>
    <t>Número de pacientes referidos de primera vez, con cita programada en especialidades en un plazo de 20 días hábiles o menos, a partir de la presentación de la solicitud en la UMAE en el trimestre t /Total de pacientes referidos, para programar una consulta de especialidades de primera vez, a partir de la presentación de la solicitud en la UMAE en el trimestre t X 100</t>
  </si>
  <si>
    <t>Gestión-Calidad-Trimestral</t>
  </si>
  <si>
    <r>
      <t>Porcentaje de pacientes a quienes se les realiza una cirugía electiva no concertada, a los 20 días hábiles o menos a partir de su solicitud, en Unidades Médicas de Alta Especialidad.</t>
    </r>
    <r>
      <rPr>
        <i/>
        <sz val="10"/>
        <color indexed="30"/>
        <rFont val="Soberana Sans"/>
      </rPr>
      <t xml:space="preserve">
</t>
    </r>
  </si>
  <si>
    <t>(Total de pacientes a quienes se les realiza una intervención quirúrgica electiva no concertada, dentro de los 20 días hábiles o menos a partir de la solicitud del cirujano tratante de la UMAE en el trimestre t) /( Total de pacientes con solicitud otorgada por el médico tratante para cirugía electiva no concertada en UMAE en el trimestre t) X 100</t>
  </si>
  <si>
    <t>C Control adecuado de pacientes con enfermedades crónico degenerativas</t>
  </si>
  <si>
    <r>
      <t xml:space="preserve">Porcentaje de pacientes con Diabetes mellitus tipo 2 en control adecuado de glucemia en  ayuno (70 -130 mg/dl)         </t>
    </r>
    <r>
      <rPr>
        <i/>
        <sz val="10"/>
        <color indexed="30"/>
        <rFont val="Soberana Sans"/>
      </rPr>
      <t xml:space="preserve">
</t>
    </r>
  </si>
  <si>
    <t xml:space="preserve">Número de pacientes con Diabetes mellitus tipo 2 (CIE-10 E11) subsecuentes con cifras de glucemia de 70 a 130 mg/dl en el resultado más reciente de los últimos 3 meses / Total de pacientes con diabetes mellitus tipo 2 subsecuentes atendidos en el periodo x 100         </t>
  </si>
  <si>
    <t>Persona</t>
  </si>
  <si>
    <r>
      <t xml:space="preserve">Porcentaje de pacientes en control adecuado de Hipertensión Arterial Sistémica en Medicina Familiar                  </t>
    </r>
    <r>
      <rPr>
        <i/>
        <sz val="10"/>
        <color indexed="30"/>
        <rFont val="Soberana Sans"/>
      </rPr>
      <t xml:space="preserve">
</t>
    </r>
  </si>
  <si>
    <t xml:space="preserve">Número de pacientes subsecuentes con Diagnóstico de Hipertensión Arterial Sistémica (CIE I10 - I15) con cifras de tensión arterial sistólica menor de 130 mmHg y diastólica de menor 90 mmHg durante el mes t/ Total de pacientes subsecuentes con Diagnóstico de Hipertensión Arterial Sistémica durante el mes t) X 100 </t>
  </si>
  <si>
    <t>D Complicaciones obstétricas y perinatales disminuidas</t>
  </si>
  <si>
    <r>
      <t>Proporción de recién nacidos con prematurez</t>
    </r>
    <r>
      <rPr>
        <i/>
        <sz val="10"/>
        <color indexed="30"/>
        <rFont val="Soberana Sans"/>
      </rPr>
      <t xml:space="preserve">
</t>
    </r>
  </si>
  <si>
    <t>Total de recién nacidos vivos menores de 37 semanas de gestación, en un periodo y área geográfica determinados/Total de recién nacidos vivos del mismo periodo y área geográfica * 100</t>
  </si>
  <si>
    <r>
      <t>Porcentaje de mujeres con preeclampsia - eclampsia</t>
    </r>
    <r>
      <rPr>
        <i/>
        <sz val="10"/>
        <color indexed="30"/>
        <rFont val="Soberana Sans"/>
      </rPr>
      <t xml:space="preserve">
</t>
    </r>
  </si>
  <si>
    <t>(Egresos hospitalarios con diagnóstico de preeclampsia-eclampsia (CIE 10, códigos O13, O14, O15, O16))/(Total de egresos hospitalarios (en el post parto y post aborto) menos los abortos (CIE10 códigos O00 a O08))*100</t>
  </si>
  <si>
    <t>E Programa Integral para prevenir y controlar las Infecciones Asociadas a la Atención de la Salud</t>
  </si>
  <si>
    <r>
      <t xml:space="preserve">Tasa de Infecciones Nosocomiales por 1,000 días estancia en Unidades Médicas Hospitalarias de 20 o más camas censables.    </t>
    </r>
    <r>
      <rPr>
        <i/>
        <sz val="10"/>
        <color indexed="30"/>
        <rFont val="Soberana Sans"/>
      </rPr>
      <t xml:space="preserve">
</t>
    </r>
  </si>
  <si>
    <t>(Número de Infecciones Asociadas a la Atención de la Salud en Unidades de Segundo nivel de 20 o más camas censables y en Unidades Médicas de Alta Especialidad durante el año   / Total de días estancia en unidades de Segundo nivel de 20 o más camas censables y en Unidades Médicas de Alta Especialidad) durante el año    x 1,000</t>
  </si>
  <si>
    <t>A 1 Otorgamiento de consulta en urgencias</t>
  </si>
  <si>
    <r>
      <t xml:space="preserve">Índice consultas de urgencias por 1000 derechohabientes en unidades de segundo nivel    </t>
    </r>
    <r>
      <rPr>
        <i/>
        <sz val="10"/>
        <color indexed="30"/>
        <rFont val="Soberana Sans"/>
      </rPr>
      <t xml:space="preserve">
</t>
    </r>
  </si>
  <si>
    <t xml:space="preserve">(Total de consultas de urgencias otorgadas en unidades de segundo nivel / total de derechohabientes adscritos a médico familiar) X 1000    </t>
  </si>
  <si>
    <t>B 2 Programación de atención médica y quirúrgica en Unidades Médicas de Alta Especialidad.</t>
  </si>
  <si>
    <r>
      <t>Total de consultas de primera vez otorgadas en Unidades Médicas de Alta Especialidad</t>
    </r>
    <r>
      <rPr>
        <i/>
        <sz val="10"/>
        <color indexed="30"/>
        <rFont val="Soberana Sans"/>
      </rPr>
      <t xml:space="preserve">
</t>
    </r>
  </si>
  <si>
    <t>Promedio de consultas de especialidad por hora/médico en Unidades Médicas de Alta Especialidad en el trimestre t</t>
  </si>
  <si>
    <t>Consulta</t>
  </si>
  <si>
    <r>
      <t>Total de cirugías electivas programadas en Unidades Médicas de Alta Especialidad</t>
    </r>
    <r>
      <rPr>
        <i/>
        <sz val="10"/>
        <color indexed="30"/>
        <rFont val="Soberana Sans"/>
      </rPr>
      <t xml:space="preserve">
</t>
    </r>
  </si>
  <si>
    <t xml:space="preserve">Promedio de cirugía efectiva por sala quirúrgica en Unidades Médicas de Alta Especialidad en el trimestre t  </t>
  </si>
  <si>
    <t>Cirugías</t>
  </si>
  <si>
    <t>C 3 Suministro de medicamentos</t>
  </si>
  <si>
    <r>
      <t>Porcentaje de surtimiento de recetas médicas</t>
    </r>
    <r>
      <rPr>
        <i/>
        <sz val="10"/>
        <color indexed="30"/>
        <rFont val="Soberana Sans"/>
      </rPr>
      <t xml:space="preserve">
</t>
    </r>
  </si>
  <si>
    <t>(Total de recetas de medicamentos atendidas/Total de recetas individuales de medicamentos presentadas)*100</t>
  </si>
  <si>
    <t>Recetas</t>
  </si>
  <si>
    <t>C 4 Atención a pacientes con enfermedades crónicas en unidades de medicina familiar</t>
  </si>
  <si>
    <r>
      <t xml:space="preserve">Pacientes subsecuentes con diagnóstico de Diabetes Mellitus tipo 2         </t>
    </r>
    <r>
      <rPr>
        <i/>
        <sz val="10"/>
        <color indexed="30"/>
        <rFont val="Soberana Sans"/>
      </rPr>
      <t xml:space="preserve">
</t>
    </r>
  </si>
  <si>
    <t xml:space="preserve">Número total de pacientes subsecuentes con diagnóstico de Diabetes Mellitus tipo 2 que acuden a la consulta de medicina familiar         </t>
  </si>
  <si>
    <r>
      <t xml:space="preserve">Pacientes con diagnóstico de Hipertensión Arterial Sistémica que acuden de manera subsecuente a la consulta de Medicina Familiar                 </t>
    </r>
    <r>
      <rPr>
        <i/>
        <sz val="10"/>
        <color indexed="30"/>
        <rFont val="Soberana Sans"/>
      </rPr>
      <t xml:space="preserve">
</t>
    </r>
  </si>
  <si>
    <t xml:space="preserve">Número total de pacientes subsecuentes con Diagnóstico de Hipertensión Arterial Sistémica que acuden a la consulta de medicina familiar          </t>
  </si>
  <si>
    <t>D 5 Atención adecuada de las pacientes embarazadas</t>
  </si>
  <si>
    <r>
      <t xml:space="preserve">Promedio de atenciones prenatales por embarazada    </t>
    </r>
    <r>
      <rPr>
        <i/>
        <sz val="10"/>
        <color indexed="30"/>
        <rFont val="Soberana Sans"/>
      </rPr>
      <t xml:space="preserve">
</t>
    </r>
  </si>
  <si>
    <t xml:space="preserve">(Total de consultas para la vigilancia prenatal/Total de consultas de primera vez para la vigilancia prenatal)     </t>
  </si>
  <si>
    <r>
      <t xml:space="preserve">Oportunidad de inicio de la vigilancia prenatal    </t>
    </r>
    <r>
      <rPr>
        <i/>
        <sz val="10"/>
        <color indexed="30"/>
        <rFont val="Soberana Sans"/>
      </rPr>
      <t xml:space="preserve">
</t>
    </r>
  </si>
  <si>
    <t xml:space="preserve">(Consultas prenatales de primera vez, en el primer trimestre de la gestación/ Total de consultas prenatales de primera vez ) X 100    </t>
  </si>
  <si>
    <t>E 6 Limpieza de las Unidades Médicas.</t>
  </si>
  <si>
    <r>
      <t>Eficacia del Proceso del Control de Ambientes Físicos</t>
    </r>
    <r>
      <rPr>
        <i/>
        <sz val="10"/>
        <color indexed="30"/>
        <rFont val="Soberana Sans"/>
      </rPr>
      <t xml:space="preserve">
</t>
    </r>
  </si>
  <si>
    <t>(Promedio nacional mensual del registro resultante de la suma de las calificaciones obtenidas del Nivel Integral de Limpieza (NIL) por las Delegaciones y UMAE en el mes del informe / Número de entidades del sistema que enviaron el reporte)</t>
  </si>
  <si>
    <r>
      <t xml:space="preserve">Esperanza de Vida al Nacer
</t>
    </r>
    <r>
      <rPr>
        <sz val="10"/>
        <rFont val="Soberana Sans"/>
        <family val="2"/>
      </rPr>
      <t xml:space="preserve"> Causa : Para este ciclo se actualizó el valor del indicador y se observó una diferencia entre la meta alcanzada (75.66) y la meta esperada de esperanza de vida al nacer. La disminución de la esperanza de vida por debajo de la meta esperada se debió al aumento de la mortalidad por COVID-19 en la población derechohabiente del IMSS.  Efecto: La disminución en la esperanza de vida al nacer conlleva un menor promedio de años que vivirá una persona al momento de su nacimiento. Esta disminución es el reflejo del aumento de la mortalidad por COVID-19. Otros Motivos:Se reporta la actualización correspondiente al cierre del año 2021, dado que el indicador es anual y está conformado por variables que reporta INEGI, cuyos datos se publican en el último trimestre de cada año.</t>
    </r>
  </si>
  <si>
    <r>
      <t xml:space="preserve">Tasa de incidencia de enfermedades crónico degenerativas seleccionadas en derechohabientes del IMSS
</t>
    </r>
    <r>
      <rPr>
        <sz val="10"/>
        <rFont val="Soberana Sans"/>
        <family val="2"/>
      </rPr>
      <t xml:space="preserve"> Causa : El avance reportado de 765.06 (tasa) permitió un porcentaje de cumplimiento de meta de 97.01% de la meta propuesta (742.82 tasa), para el cierre 2022. El incremento en la tasa de Enfermedades crónicas degenerativas seleccionadas en derechohabientes del IMSS (con respecto al año 2021), se debe a que en términos absolutos, en 2022  incrementaron los casos con diagnóstico de primera vez de los padecimientos incluidos en el numerador, esto puede ser secundario a las campañas de recuperación de servicios llevadas a cabo en la institución, al fortalecimiento de la atención médica y al aumento en la afluencia de consultas en todos los niveles de atención. Efecto: El logro obtenido permite conocer la situación nacional institucional, en términos de incidencia, de los padecimientos que construyen este indicador. El incremento en el número de casos nuevos detectados supone un diagnóstico precoz de la enfermedad a través de la búsqueda intencionada. Otros Motivos:Fortalecimiento de la atención médica en los tres niveles de atención, búsqueda intencionada de padecimientos y diagnóstico oportuno, así como las campañas de recuperación de servicios llevadas a cabo en la institución durante el 2022. El incremento en los padecimientos cardiovasculares puede deberse al daño vascular secundario a padecimientos como COVID-19 que pueden incrementar la predisposición de enfermedad isquémica coronaria y enfermedad vascular cerebral. Fuentes:  Información preliminar a la semana epidemiológica No. 52 de acuerdo con lo reportado en el sistema ¿SIAVE número de casos¿ para el año 2022.  Población  Adscrita a Medico Familiar al mes de junio 2022 según la Dirección de Incorporación y Recaudación. </t>
    </r>
  </si>
  <si>
    <r>
      <t xml:space="preserve">    Porcentaje de pacientes con estancia prolongada (mayor de12 horas) en el área de observación del servicio de urgencias en unidades de segundo nivel    
</t>
    </r>
    <r>
      <rPr>
        <sz val="10"/>
        <rFont val="Soberana Sans"/>
        <family val="2"/>
      </rPr>
      <t xml:space="preserve"> Causa : El avance reportado de 49.78 permitió un porcentaje de cumplimiento de meta de 91.77% para este cuarto trimestre 2022, lo que implicó un avance inferior a la meta programada de 46%. De lo anterior se considera que las causas que lo originan son: una deficiente supervisión, una toma tardía de decisiones, por lo que se da este incremento. Efecto: De acuerdo con la anterior con incremento en el número de pacientes con estancia prolongada en los servicios de urgencias nos produce insatisfacción de los usuarios con una mala imagen institucional, retraso en la atención de los derechohabientes y por ende molestia en los mismos. Otros Motivos:No se forman los suficientes médicos especialistas en urgencias que el Instituto necesita. Actualmente dicho reporte solo se registra hasta el mes de octubre de 2022 de forma oficial, en cuanto la normativa (División de Información en Salud) publique los resultados oficiales se realizarán los ajustes correspondiente.</t>
    </r>
  </si>
  <si>
    <r>
      <t xml:space="preserve">Porcentaje de pacientes a quienes se les otorga una consulta de especialidad, a los 20 días hábiles o menos a partir de su solicitud, en Unidades Médicas de Alta Especialidad.
</t>
    </r>
    <r>
      <rPr>
        <sz val="10"/>
        <rFont val="Soberana Sans"/>
        <family val="2"/>
      </rPr>
      <t xml:space="preserve"> Causa : 1) Este indicador tuvo un porcentaje de cumplimiento del 89.10% respecto de la meta comprometida. 2) Durante el año 2022 se continúa la Estrategia Nacional de Recuperación de los Servicios de Salud de acuerdo con el cronograma establecido con el objetivo de otorgar la consulta externa de manera oportuna, por rezago secundario a la pandemia por COVID 19. 3) Hay saturación de las agendas en las UMAE, ante la demanda excesiva de la consulta de especialidad, así como la consulta subsecuente, que por la patología de base y tratamientos especializados no es posible dar de alta a los pacientes, por lo que limita los espacios para otorgar una consulta de primera vez. Efecto: 1) Si no hay espacios para otorgar de manera oportuna una consulta externa de especialidad, los derechohabientes no podrán tener una atención médica y resolución de sus padecimientos. 2) El retrasar una consulta origina complicaciones prevenibles que se reflejarán en una mayor carga asistencial a corto, mediano y largo plazo en el instituto. 3) La Dirección de Prestaciones Médicas, la Coordinación de Unidades Médicas de Alta Especialidad y las UMAE continúan con el programa "Juntos construyamos soluciones". Otros Motivos:Información proporcionada por la División de Información en Salud preliminar de enero a noviembre, pendiente aún el mes de diciembre.</t>
    </r>
  </si>
  <si>
    <r>
      <t xml:space="preserve">Porcentaje de pacientes a quienes se les realiza una cirugía electiva no concertada, a los 20 días hábiles o menos a partir de su solicitud, en Unidades Médicas de Alta Especialidad.
</t>
    </r>
    <r>
      <rPr>
        <sz val="10"/>
        <rFont val="Soberana Sans"/>
        <family val="2"/>
      </rPr>
      <t xml:space="preserve"> Causa : 1) Este indicador tuvo un porcentaje de cumplimiento del 90.82% respecto a la meta esperada secundario a la pandemia por COVID 19, se continua la Estrategia Nacional de la Recuperación de los Servicios de Salud.  2) Las Unidades Médicas de Alta Especialidad concentran las cirugías más complejas, que requieren insumos, médicos especialistas y subespecialistas que no tienen los hospitales de segundo nivel. Efecto: 1) La resolución quirúrgica oportuna disminuye la morbi-mortalidad en los derechohabientes. 2) El retrasar una cirugía, origina complicaciones prevenibles que se reflejaran en una mayor carga asistencial a corto, mediano y largo plazo en el Instituto. 3) La Dirección de Prestaciones Médicas, la Coordinación de Unidades Médicas de Alta Especialidad y las UMAE continúan con el programa "Juntos construyamos soluciones". Otros Motivos:Información proporcionada por la División de Información en Salud, preliminar de enero a noviembre, pendiente aún el mes de diciembre.</t>
    </r>
  </si>
  <si>
    <r>
      <t xml:space="preserve">Porcentaje de pacientes con Diabetes mellitus tipo 2 en control adecuado de glucemia en  ayuno (70 -130 mg/dl)         
</t>
    </r>
    <r>
      <rPr>
        <sz val="10"/>
        <rFont val="Soberana Sans"/>
        <family val="2"/>
      </rPr>
      <t xml:space="preserve"> Causa : En el periodo de enero-diciembre de 2022, el avance reportado de 37.37% de pacientes con control adecuado de Diabetes Mellitus tipo 2 que acudieron a consulta de medicina familiar, reflejó un cumplimiento mayor a la meta programada de 33.25%. Los factores que contribuyeron fueron: el comportamiento de la pandemia por COVID-19, las acciones específicas realizadas en este grupo vulnerable para disminuir el riesgo de contagio en las salas de espera, como el uso de Receta Resurtible en pacientes identificados como clínicamente controlados, para proporcionar su tratamiento farmacológico cada 3 meses, lo que contribuye a mantener el control de su enfermedad.  Efecto: El resultado permitió brindar atención médica, orientación y tratamiento farmacológico para contribuir a mejorar el control de los pacientes con Diabetes Mellitus que asisten de manera subsecuente a las Unidades de Medicina Familiar, a pesar de la pandemia por COVID-19, con la finalidad de disminuir la presencia de complicaciones a corto plazo. Otros Motivos:Información con base al comportamiento de enero-agosto, estimado para el periodo de septiembre-diciembre 2022.</t>
    </r>
  </si>
  <si>
    <r>
      <t xml:space="preserve">Porcentaje de pacientes en control adecuado de Hipertensión Arterial Sistémica en Medicina Familiar                  
</t>
    </r>
    <r>
      <rPr>
        <sz val="10"/>
        <rFont val="Soberana Sans"/>
        <family val="2"/>
      </rPr>
      <t xml:space="preserve"> Causa : Durante el período de enero-diciembre de 2022, el avance reportado de 61.36% de pacientes con control adecuado de Hipertensión Arterial que acudieron a consulta de medicina familiar, reflejó un cumplimiento mayor a la meta programada de 58.45%. Los factores que contribuyeron fueron: el comportamiento de la pandemia por COVID-19, las acciones específicas realizadas en este grupo vulnerable para disminuir el riesgo de contagio en las salas de espera, como el uso de Receta Resurtible en pacientes identificados como clínicamente controlados, para proporcionar su tratamiento farmacológico cada 3 meses, lo que en los últimos meses, favoreció para el control de esta enfermedad. Efecto: El resultado obtenido permitió otorgar atención médica y tratamiento farmacológico para contribuir en el control de los pacientes con Hipertensión Arterial que asisten de manera subsecuente a las Unidades de Medicina Familiar, a pesar de la pandemia por COVID-19, asimismo, se optimizaron los recursos en las unidades de primer nivel, mediante la implementación de estrategias como la expedición de Receta Resurtible para pacientes clínicamente controlados, liberando espacios en la consulta externa de Medicina Familiar para atención de otro tipo de padecimientos en los derechohabientes. Otros Motivos:Información con base al comportamiento de enero-agosto, estimado para el periodo de septiembre-diciembre 2022.</t>
    </r>
  </si>
  <si>
    <r>
      <t xml:space="preserve">Proporción de recién nacidos con prematurez
</t>
    </r>
    <r>
      <rPr>
        <sz val="10"/>
        <rFont val="Soberana Sans"/>
        <family val="2"/>
      </rPr>
      <t xml:space="preserve"> Causa : El avance reportado de 10.31 representa una mejora respecto al trimestre previo con cierre en agosto 2022. El porcentaje de cumplimiento al 91.47% a octubre indica avance de 1.1 punto porcentual respecto a cierre del trimestre previo. La interrupción prematura del embarazo continúa siendo un problema institucional dado el alto porcentaje de atención a mujeres con complicaciones maternas y perinatales detectadas. Por lo que, se implementan estrategias institucionales para disminuir el número de interrupciones prematuros del embarazo, a través de la estrategia AMIIMSS que mejora la calidad de la atención materna durante la vigilancia prenatal. Los factores que se asocian con mayor frecuencia a la interrupción prematura de la gestación son: a) Mujeres con embarazos a edad avanzada, técnicas de reproducción asistida para la infertilidad, mujeres crónicamente enfermas. b) El aumento en el riesgo de parto pretérmino y prematurez secundario a la presencia de factores de riesgo para desencadenar preeclampsia-eclampsia. d) Inconsistencias en el registro de recién nacidos, las semanas de gestación y el peso al nacer.    Efecto: Los recién nacidos prematuros representan un sector de los recién nacidos con mucho riesgo de presentar complicaciones y secuelas a largo plazo, por lo que se implementan estrategias para mejorar la calidad de la atención materna a fin de llevar la gestación a edades gestacionales con mejor pronóstico para el recién nacido. Otros Motivos:Los datos corresponden al periodo enero-octubre 2022, última información disponible en la DIS/IMSS.</t>
    </r>
  </si>
  <si>
    <r>
      <t xml:space="preserve">Porcentaje de mujeres con preeclampsia - eclampsia
</t>
    </r>
    <r>
      <rPr>
        <sz val="10"/>
        <rFont val="Soberana Sans"/>
        <family val="2"/>
      </rPr>
      <t xml:space="preserve"> Causa : El avance reportado de 11.24 con información disponible a octubre 2022, indica un resultado obtenido con bajo desempeño; sin embargo, se observa un ligero avance hacia la meta con un 88.03% de cumplimiento, respecto al cierre de agosto 2022 (3er trimestre 2022) lo que significa un avance de 1.4 puntos porcentuales. El elevado número de mujeres con diagnóstico de esta patología propia del embarazo se debe a un sobre-registro al egreso hospitalario, de acuerdo con los hallazgos que se han reportado durante las giras de supervisión a los diferentes OOAD del país, por lo que se están realizando ajustes a la construcción de los indicadores de resultados. Aunado a lo anterior se observa una elevada prevalencia de sobrepeso y obesidad de las mujeres en edad reproductiva, lo cual condiciona una mayor incidencia de la enfermedad en las mujeres embarazadas. Asimismo, los extremos de la edad reproductiva condicionan mayor riesgo de presentar esta complicación durante el embarazo y el puerperio. Efecto: Las complicaciones y efectos adversos para las mujeres embarazadas y en periodo de puerperio en este grupo de mujeres representa un reto para la atención en la salud materna, por lo que se están implementando estrategias para disminuir el riesgo de padecer esta enfermedad a través de tamizaje prenatal y orientar a medidas higienico-terapeuticas para revertir el efecto negativo. Otros Motivos:Información del período enero-octubre 2022, última disponible en la DIS/IMSS. Aún sin información al mes de diciembre publicada en medios oficiales.</t>
    </r>
  </si>
  <si>
    <r>
      <t xml:space="preserve">Tasa de Infecciones Nosocomiales por 1,000 días estancia en Unidades Médicas Hospitalarias de 20 o más camas censables.    
</t>
    </r>
    <r>
      <rPr>
        <sz val="10"/>
        <rFont val="Soberana Sans"/>
        <family val="2"/>
      </rPr>
      <t xml:space="preserve"> Causa : Recuperación de servicios de atención médica de unidades de segundo y tercer nivel de atención, fortalecimiento de la vigilancia epidemiológica, prevención y control de las infecciones asociadas a la atención de la salud, acompañamiento en la implementación del lineamiento técnico Prevención y Control de IAAS (PCI) y optimización del uso de Antimicrobianos (PROA) por el grupo estratégico de IAAS de la DPM.    Efecto: Mejora en la notificación, identificación y registro de las IAAS en la plataforma en línea de IAAS (infecciones asociadas a la atención de la salud), con tendencia al incremento en la notificación y registro de estas. Otros Motivos:Posible efecto derivado de la reducción de casos de COVID-19 y la recuperación de los servicios de atención hospitalaria, con la focalización de la vigilancia en padecimientos sujetos a vigilancia epidemiológica como las IAAS. Fuente de denominador de días paciente con ajuste del sistema por parte de la división responsable, lo cual se refleja en el aumento de la tasa.  </t>
    </r>
  </si>
  <si>
    <r>
      <t xml:space="preserve">Índice consultas de urgencias por 1000 derechohabientes en unidades de segundo nivel    
</t>
    </r>
    <r>
      <rPr>
        <sz val="10"/>
        <rFont val="Soberana Sans"/>
        <family val="2"/>
      </rPr>
      <t xml:space="preserve"> Causa : El avance reportado de 11.51 permitió un porcentaje de cumplimiento de meta de 67.72% para este cuarto trimestre 2022, lo que implicó un avance inferior a la meta programada de 17.00%. Lo anterior, considerando la presencia de pacientes con una baja, aunque se observa un incremento en la demanda de atención, pero menor de lo esperado, así como una falta menor de envíos de la Unidad de Medicina Familiar en lo particular de las Áreas de Unifilia. Considerando aun el inicio de año problemas de salud Pública secundario a la Pandemia por COVID-19.                                                                                                     Efecto: Al contar con avance menor de lo esperado podemos establecer que el recurso humano se encuentra desaprovechado. Mejor capacidad resolutiva en el primer nivel de atención. Otros Motivos:Actualmente dicho reporte solo se registra hasta el mes de octubre de 2022 de forma oficial, en cuanto la normativa (División de Información en Salud) publique los resultados oficiales se realizarán los ajustes correspondiente.</t>
    </r>
  </si>
  <si>
    <r>
      <t xml:space="preserve">Total de consultas de primera vez otorgadas en Unidades Médicas de Alta Especialidad
</t>
    </r>
    <r>
      <rPr>
        <sz val="10"/>
        <rFont val="Soberana Sans"/>
        <family val="2"/>
      </rPr>
      <t xml:space="preserve"> Causa : 1) Se otorgaron 105,645 consultas de primera vez más a la meta comprometida es decir se superó la meta programas por un 13.20%. 2) Este comportamiento se puede atribuir a las Jornadas Nacionales de Recuperación de los Servicios de Salud, asociado a la pandemia por COVID-19. Efecto: 1) El otorgar consultas de especialidad influye en el diagnóstico, tratamiento oportuno y limitación del daño de los pacientes que requieren de tratamientos especializados que se encuentran en las Unidades Médicas de Alta Especialidad. 2) La Dirección de Prestaciones Médicas, la Coordinación de Unidades Médicas de Alta Especialidad y las UMAE continúan con el programa "Juntos construyamos soluciones". Otros Motivos:Información proporcionada por la División de Información en Salud preliminar de enero a noviembre, pendiente aún el mes de diciembre.</t>
    </r>
  </si>
  <si>
    <r>
      <t xml:space="preserve">Total de cirugías electivas programadas en Unidades Médicas de Alta Especialidad
</t>
    </r>
    <r>
      <rPr>
        <sz val="10"/>
        <rFont val="Soberana Sans"/>
        <family val="2"/>
      </rPr>
      <t xml:space="preserve"> Causa : 1) Se realizaron 7,597 cirugías menos, de acuerdo con la meta comprometida, se reporta solo los meses de enero a noviembre de 2022, se espera que con la información del mes de diciembre se logre el número esperado. 2) Como parte de las estrategias pos-pandemia por COVID 19 continúan las Jornadas Nacionales de Recuperación de los Servicios de Salud con el fin de realizar cirugías de manera oportuna. Efecto: 1)La resolución quirúrgica oportuna disminuye la morbi-mortalidad en los derechohabientes. 2) La Dirección de Prestaciones Médicas, la Coordinación de Unidades Médicas de Alta Especialidad y las UMAE continúan con el programa "Juntos construyamos soluciones". Otros Motivos:Información proporcionada por la División de Información en Salud preliminar de enero a noviembre, pendiente aún el mes de diciembre.</t>
    </r>
  </si>
  <si>
    <r>
      <t xml:space="preserve">Porcentaje de surtimiento de recetas médicas
</t>
    </r>
    <r>
      <rPr>
        <sz val="10"/>
        <rFont val="Soberana Sans"/>
        <family val="2"/>
      </rPr>
      <t xml:space="preserve"> Causa : La demanda de medicamentos ha presentado variaciones considerables en los consumos a lo largo de la pandemia por el virus SARS-CoV2 (COVID 19). Para el período de enero a diciembre 2022 la emisión de recetas expedidas en las Unidades médicas se ha incrementado 9%, respecto al mismo período reportado en 2021. Efecto: El nivel de atención de recetas médicas en el periodo de enero a diciembre de 2022 es del 95,41%, lo que representa un incremento del 3.46% con respecto al primer trimestre del 2022, y un incremento de 0.41%, respecto a la meta establecida para este período. En 2022 se realizaron actividades en materia de abasto con sustento en la normatividad institucional vigente, con el objetivo de incrementar el nivel de surtimiento de recetas en las unidades médicas. Otros Motivos:Período enero - diciembre</t>
    </r>
  </si>
  <si>
    <r>
      <t xml:space="preserve">Pacientes subsecuentes con diagnóstico de Diabetes Mellitus tipo 2         
</t>
    </r>
    <r>
      <rPr>
        <sz val="10"/>
        <rFont val="Soberana Sans"/>
        <family val="2"/>
      </rPr>
      <t xml:space="preserve"> Causa : En el período de enero-diciembre de 2022, el avance reportado de 13,311,018 pacientes con Diabetes Mellitus tipo 2 que acudieron mensualmente a consulta de medicina familiar, reflejó un resultado menor a la meta programada de 14,128,139 pacientes. Los factores que contribuyeron fueron: el comportamiento de la pandemia por COVID-19, ya que se realizaron acciones específicas en este grupo vulnerable para disminuir el riesgo de contagio en las salas de espera, como la expedición de Receta Resurtible en pacientes clínicamente controlados, para proporcionar su tratamiento farmacológico cada 3 meses, lo que repercutió en la disminución de la asistencia de este grupo de personas, como consecuencia de un mejor control de la enfermedad. Efecto: El resultado obtenido permitió brindar atención médica y tratamiento farmacológico para contribuir en el control de los pacientes con Diabetes Mellitus tipo 2 que asisten de manera subsecuente a las Unidades de Medicina Familiar, a pesar de la pandemia por COVID-19. Otros Motivos:Información con base al comportamiento de enero-agosto, estimado para el periodo de septiembre-diciembre 2022.</t>
    </r>
  </si>
  <si>
    <r>
      <t xml:space="preserve">Pacientes con diagnóstico de Hipertensión Arterial Sistémica que acuden de manera subsecuente a la consulta de Medicina Familiar                 
</t>
    </r>
    <r>
      <rPr>
        <sz val="10"/>
        <rFont val="Soberana Sans"/>
        <family val="2"/>
      </rPr>
      <t xml:space="preserve"> Causa : En el período de enero-diciembre de 2022, el avance reportado de 17,229,228 pacientes con Hipertensión Arterial que acudieron mensualmente a consulta de medicina familiar, reflejó un resultado ligeramente menor a la meta programada de 17,276,818 pacientes. Los factores que contribuyeron fueron: el comportamiento de la pandemia por COVID-19 y continuar con la implementación de estrategias con acciones específicas en este grupo vulnerable para disminuir el riesgo de contagio en las salas de espera, como la expedición de Receta Resurtible en pacientes clínicamente controlados, para proporcionar su tratamiento farmacológico cada 3 meses, lo que repercutió en los últimos meses en la disminución de la afluencia a las unidades, ante probablemente un mejor control de su enfermedad. Efecto: El resultado obtenido permitió brindar atención médica y tratamiento farmacológico para contribuir en el control de los pacientes con Hipertensión Arterial que asisten de manera subsecuente a las Unidades de Medicina Familiar, a pesar de la pandemia por COVID-19.  Otros Motivos:Información con base al comportamiento de enero-agosto, estimado para el periodo de septiembre-diciembre 2022</t>
    </r>
  </si>
  <si>
    <r>
      <t xml:space="preserve">Promedio de atenciones prenatales por embarazada    
</t>
    </r>
    <r>
      <rPr>
        <sz val="10"/>
        <rFont val="Soberana Sans"/>
        <family val="2"/>
      </rPr>
      <t xml:space="preserve"> Causa : Informacion al mes de octubre de 2022.                                                                                 El promedio de atenciones prenatales por embarazada resultó en 5.9, resultado ligeramente por abajo de la meta establecida para el periodo que fue de 6.0, lo que representa un 98.3 con respecto al cumplimiento de la misma. Conforme al Manual Metodológico de Indicadores Médicos 2019-2024 del IMSS, se considera con un desempeño medio, ya que se traduce que cada embarazada  acude menos a consulta de vigilancia prenatal en promedio entre 5 y 6 ocasiones a su Unidad de Medicina Familiar.                Efecto: El logro de estos indicadores no se alcanzó debido a la contingencia por COVID-19, ya que las mujeres embarazadas (población vulnerable) acudieron menos a consulta para evitar el riesgo de infección. Otros Motivos:Se propicia que la embarazada asista a la vigilancia prenatal en forma periódica, lo cual contribuye a la detección oportuna de signos y síntomas que pudieran complicar el embarazo. </t>
    </r>
  </si>
  <si>
    <r>
      <t xml:space="preserve">Oportunidad de inicio de la vigilancia prenatal    
</t>
    </r>
    <r>
      <rPr>
        <sz val="10"/>
        <rFont val="Soberana Sans"/>
        <family val="2"/>
      </rPr>
      <t xml:space="preserve"> Causa : Información al mes de octubre de 2022. La oportunidad de inicio de la vigilancia prenatal durante el primer trimestre de gestación, resultó en 49.63%, resultado menor con respecto a la meta programada del 53.0% que representa un 93.64% de cumplimiento de la misma. Se considera con un desempeño bajo, ya que se interpreta que solo 4 a 5 de cada 10 embarazadas acuden al inicio de su vigilancia prenatal dentro de las primeras 13 semanas y 6 días de la gestación. Efecto: La finalidad de iniciar tempranamente la atención prenatal es brindarle todas las acciones médico preventivas para poder culminar la gestación a término, con la madre y el producto saludables. Otros Motivos:En la actualidad, ya no es obligatorio que la embarazada acuda a la atención prenatal, si ella no va a atenderse en el Instituto, simplemente con que se presente a partir de la semana 34 de gestación para la expedición de su incapacidad por maternidad, esto ha impactado de manera negativa en el cumplimiento de la meta.</t>
    </r>
  </si>
  <si>
    <r>
      <t xml:space="preserve">Eficacia del Proceso del Control de Ambientes Físicos
</t>
    </r>
    <r>
      <rPr>
        <sz val="10"/>
        <rFont val="Soberana Sans"/>
        <family val="2"/>
      </rPr>
      <t xml:space="preserve"> Causa : Se registró un avance de 85.83 en el periodo de octubre - diciembre de 2022, por lo que se alcanzó un cumplimiento de 85.83 de la meta establecida, debido en algunos casos a la vacancia de plazas de limpieza, la inoportunidad de suministro de insumos de limpieza, sin embargo se continua dando prioridad a la limpieza de áreas de alto riesgo como: terapias intensivas, quirófanos, hospitalización, urgencias, hemodiálisis y CEyE sin desatender salas de espera, circulaciones, áreas de urgencia y consultorios entre otros servicios, manteniendo un nivel adecuado de limpieza en las mismas. Efecto: El avance presentado en el indicador siempre será menor, debido al desfase de un mes, que existe en la entrega de la información. Sin embargo, las áreas administrativas en OOAD y de UMAE, han realizado la gestión para la cobertura de plazas vacantes, así como la solicitud oportuna de insumos de limpieza, las plazas se cubren en diversos casos con personal temporal, y con apoyo de personal de otras unidades, así como, llevando a cabo la capacitación continua en aspectos de limpieza y desinfección de áreas dirigida al personal de limpieza e higiene durante el periodo de octubre - diciembre de 2022 Otros Motivos:La diferencia que existe entre el denominador de la meta alcanzada respecto al de la meta esperada al periodo se debe a que existe un desfase de un mes en el informe mensual del Nivel Integral de Conservación (NIC) debido a lo indicado en el Instructivo de aplicación del Sistema de Evaluación Institucional de los Servicios de Conservación. Las Jefaturas de Departamento de Conservación y Servicios Generales (JDCSG) en Delegaciones y UMAE así como los Gerentes de Conservación en Centros Vacacionales, elaboran e integrarán mensualmente los Informes del NIC y el de los Indicadores de Desempeño de las Jefaturas y Gerencias de Conservación, considerando la meta programada para el NIC en el período determinado; mismos que envían al Área de Evaluación de la División de Conservación dentro de los primeros 10 días naturales de cada mes posterior al que se reporta, para su registro y validación, a fin de dar cumplimiento al proceso de elaboración del Informe del Nivel Integral de Conservación (NIC), el cual se elabora en un mes.</t>
    </r>
  </si>
  <si>
    <t>E012</t>
  </si>
  <si>
    <t>Prestaciones sociales</t>
  </si>
  <si>
    <t>9 - Otros de Seguridad Social y Asistencia Social</t>
  </si>
  <si>
    <t>8 - Prestaciones sociales eficientes</t>
  </si>
  <si>
    <t>Contribuir al bienestar social e igualdad mediante la mejora en el bienestar social de las personas con acceso a seguridad social y servicios de salud por afiliación al IMSS.</t>
  </si>
  <si>
    <r>
      <t>Proporción de personas con acceso a seguridad social que tienen acceso a servicios de salud por afiliación al IMSS.</t>
    </r>
    <r>
      <rPr>
        <i/>
        <sz val="10"/>
        <color indexed="30"/>
        <rFont val="Soberana Sans"/>
      </rPr>
      <t xml:space="preserve">
</t>
    </r>
  </si>
  <si>
    <t>(Personas con acceso a seguridad social y servicios de salud por afiliación al IMSS en el año t / Personas en situación de pobreza o vulnerabilidad en el año t)*100</t>
  </si>
  <si>
    <t xml:space="preserve">Porcentaje de la población </t>
  </si>
  <si>
    <t>Estratégico-Eficacia-Bienal</t>
  </si>
  <si>
    <t>N/A</t>
  </si>
  <si>
    <t>Personas con acceso a seguridad social y servicios de salud por afiliación al IMSS mejoran su bienestar social</t>
  </si>
  <si>
    <r>
      <t>Índice de prestaciones sociales (IPS)</t>
    </r>
    <r>
      <rPr>
        <i/>
        <sz val="10"/>
        <color indexed="30"/>
        <rFont val="Soberana Sans"/>
      </rPr>
      <t xml:space="preserve">
</t>
    </r>
  </si>
  <si>
    <t>IPS=[(Porcentaje obtenido en el Nivel Integral de Conservación en los Centros Vacacionales en el año t)+ (Porcentaje de satisfacción de los servicios otorgados en los Velatorios IMSS-FIBESO en el año t)+ (Porcentaje de cursos y talleres impartidos respecto los planeados en el año t)]/3</t>
  </si>
  <si>
    <t>Índice</t>
  </si>
  <si>
    <t>A Cursos y talleres de capacitación y adiestramiento técnico, promoción de la salud, cultura física y deporte y desarrollo cultural otorgados</t>
  </si>
  <si>
    <r>
      <t>Tasa de Variación de usuarios de cursos y talleres de cultura  física y deporte , capacitación y adiestramiento  técnico, desarrollo cultural y promoción de la salud realizados respecto al periodo anterior</t>
    </r>
    <r>
      <rPr>
        <i/>
        <sz val="10"/>
        <color indexed="30"/>
        <rFont val="Soberana Sans"/>
      </rPr>
      <t xml:space="preserve">
</t>
    </r>
  </si>
  <si>
    <t>[( Usuarios de cursos y talleres de capacitación y adiestramiento, promoción de la salud, cultura y deporte y desarrollo cultural  en el periodo / Usuarios de cursos y talleres de capacitación y adiestramiento, promoción de la salud, cultura y deporte y desarrollo cultural  en el periodo anterior)-1]*100</t>
  </si>
  <si>
    <t>B Servicios funerarios prestados</t>
  </si>
  <si>
    <r>
      <t>Variación porcentual de finados captados respecto al mismo periodo del año anterior</t>
    </r>
    <r>
      <rPr>
        <i/>
        <sz val="10"/>
        <color indexed="30"/>
        <rFont val="Soberana Sans"/>
      </rPr>
      <t xml:space="preserve">
</t>
    </r>
  </si>
  <si>
    <t xml:space="preserve">(Número de servicios contratados al trimestre n del año t / Número de servicios contratados al trimestre n del año t-1) * 100 </t>
  </si>
  <si>
    <t>C Centros Vacacionales que propician actividades de esparcimiento (recreación, deporte e integración) visitados</t>
  </si>
  <si>
    <r>
      <t>Variación porcentual de los usuarios atendidos en los centros vacacionales que propician actividades de esparcimiento</t>
    </r>
    <r>
      <rPr>
        <i/>
        <sz val="10"/>
        <color indexed="30"/>
        <rFont val="Soberana Sans"/>
      </rPr>
      <t xml:space="preserve">
</t>
    </r>
  </si>
  <si>
    <t xml:space="preserve">[(Número de usuarios atendidos al trimestre n del año t / Número de usuarios atendidos al trimestre n del año t-1)] * 100 </t>
  </si>
  <si>
    <t>A 1 Programar cursos y talleres de desarrollo cultural</t>
  </si>
  <si>
    <r>
      <t>% de inscritos a cursos y talleres de Desarrollo Cultural</t>
    </r>
    <r>
      <rPr>
        <i/>
        <sz val="10"/>
        <color indexed="30"/>
        <rFont val="Soberana Sans"/>
      </rPr>
      <t xml:space="preserve">
</t>
    </r>
  </si>
  <si>
    <t>(No. de personas inscritas a cursos y talleres de Desarrollo Cultural/No. de personas inscritas a cursos y talleres de Desarrollo Cultural Programadas)*100</t>
  </si>
  <si>
    <t>A 2 Programar cursos y talleres de promoción a la salud</t>
  </si>
  <si>
    <r>
      <t xml:space="preserve">% de inscritos a cursos y talleres de Promoción de la Salud </t>
    </r>
    <r>
      <rPr>
        <i/>
        <sz val="10"/>
        <color indexed="30"/>
        <rFont val="Soberana Sans"/>
      </rPr>
      <t xml:space="preserve">
</t>
    </r>
  </si>
  <si>
    <t>(No. de personas inscritas a cursos y talleres de Promoción de la Salud/No. de personas inscritas a cursos y talleres de Promoción de la Salud Programadas)*100</t>
  </si>
  <si>
    <t>A 3 Programar cursos y talleres de bienestar social</t>
  </si>
  <si>
    <r>
      <t>% de inscritos a cursos y talleres de Bienestar Social</t>
    </r>
    <r>
      <rPr>
        <i/>
        <sz val="10"/>
        <color indexed="30"/>
        <rFont val="Soberana Sans"/>
      </rPr>
      <t xml:space="preserve">
</t>
    </r>
  </si>
  <si>
    <t>(No. de personas inscritas a cursos y talleres de Bienestar Social/No. de personas inscritas a cursos y talleres de Bienestar Social Programadas)*100</t>
  </si>
  <si>
    <t>A 4 Programar cursos y talleres de capacitación y adiestramiento técnico</t>
  </si>
  <si>
    <r>
      <t xml:space="preserve">% de inscritos a cursos y talleres de Capacitación y Adiestramiento Técnico </t>
    </r>
    <r>
      <rPr>
        <i/>
        <sz val="10"/>
        <color indexed="30"/>
        <rFont val="Soberana Sans"/>
      </rPr>
      <t xml:space="preserve">
</t>
    </r>
  </si>
  <si>
    <t>(No. de personas inscritas a cursos y talleres de Capacitación y Adiestramiento Técnico/No. de personas inscritas a cursos y talleres de Capacitación y Adiestramiento Técnico Programadas)*100</t>
  </si>
  <si>
    <t>A 5 Programar cursos y talleres de Cultura Física y Deporte</t>
  </si>
  <si>
    <r>
      <t>% de inscritos a cursos y talleres de Cultura Física y Deporte</t>
    </r>
    <r>
      <rPr>
        <i/>
        <sz val="10"/>
        <color indexed="30"/>
        <rFont val="Soberana Sans"/>
      </rPr>
      <t xml:space="preserve">
</t>
    </r>
  </si>
  <si>
    <t>(No. de personas inscritas a cursos y talleres de Cultura Física y Deporte/No. de personas inscritas a cursos y talleres de Cultura Física y Deporte Programadas)*100</t>
  </si>
  <si>
    <t>B 6 Supervisión de Velatorios</t>
  </si>
  <si>
    <r>
      <t>Porcentaje de cumplimiento  de visitas de supervisión para velatorios del IMSS</t>
    </r>
    <r>
      <rPr>
        <i/>
        <sz val="10"/>
        <color indexed="30"/>
        <rFont val="Soberana Sans"/>
      </rPr>
      <t xml:space="preserve">
</t>
    </r>
  </si>
  <si>
    <t>(Número de visitas de supervisión realizadas al cuatrimestre n del año t/Número de visitas de supervisión programadas al cuatrimestre n del año t)*100</t>
  </si>
  <si>
    <t>Gestión-Eficacia-Cuatrimestral</t>
  </si>
  <si>
    <t>B 7 Promoción y difusión de servicios funerarios</t>
  </si>
  <si>
    <r>
      <t>Variación porcentual de pláticas de promoción y difusión de velatorios respecto al año inmediato anterior</t>
    </r>
    <r>
      <rPr>
        <i/>
        <sz val="10"/>
        <color indexed="30"/>
        <rFont val="Soberana Sans"/>
      </rPr>
      <t xml:space="preserve">
</t>
    </r>
  </si>
  <si>
    <t>(Número de pláticas de promoción y difusión de velatorios realizadas al trimestre n del año t /Número pláticas de promoción y difusión de velatorios realizadas al trimestre n del año t-1 ) * 100</t>
  </si>
  <si>
    <t>C 8 Promoción de servicios de los Centros Vacacionales IMSS</t>
  </si>
  <si>
    <r>
      <t>Porcentaje de personas usuarias que se enteraron de los servicios a través de la promoción y difusión de Centros Vacacionales en Internet</t>
    </r>
    <r>
      <rPr>
        <i/>
        <sz val="10"/>
        <color indexed="30"/>
        <rFont val="Soberana Sans"/>
      </rPr>
      <t xml:space="preserve">
</t>
    </r>
  </si>
  <si>
    <t xml:space="preserve">(Número de personas usuarias que reportaron enterarse del CV a través de Internet en la encuesta de salida al trimestre n del año t/ Número total de personas que contestaron la encuesta al visitar los CV al trimestre n del año t) *100 </t>
  </si>
  <si>
    <r>
      <t>Porcentaje de usuarios que utilizan algún descuento en las tarifas, respecto del total de usuarios registrados</t>
    </r>
    <r>
      <rPr>
        <i/>
        <sz val="10"/>
        <color indexed="30"/>
        <rFont val="Soberana Sans"/>
      </rPr>
      <t xml:space="preserve">
</t>
    </r>
  </si>
  <si>
    <t>(Número de usuarios que utilizan algún descuento en las tarifas de CV al trimestre n del año t / Número total de usuarios en los CV al trimestre n del año t)*100</t>
  </si>
  <si>
    <r>
      <t xml:space="preserve">Proporción de personas con acceso a seguridad social que tienen acceso a servicios de salud por afiliación al IMSS.
</t>
    </r>
    <r>
      <rPr>
        <sz val="10"/>
        <rFont val="Soberana Sans"/>
        <family val="2"/>
      </rPr>
      <t xml:space="preserve"> Causa : Derivado de un análisis de la debilidad establecida en la Ficha de Monitoreo y Evaluación 2020-2021 denominada ¿Los indicadores para medir los resultados de programa (fin y propósito) podrían actualizarse¿. La principal dificultad se encuentra en generar nuevas fuentes de información interna que los midan. Por lo que los medios de verificación que se utilizan para estimar los resultados del indicador son datos bianuales y no siempre se reporta. Asimismo, a la fecha no se ha obtenido datos de la misma, por lo cual no es posible dar avance al indicador. Efecto:  Otros Motivos:El cero registrado no corresponde a un reporte, ya que en automático el sistema lo registra. Lo anterior, dado a que no se cuenta con la información.</t>
    </r>
  </si>
  <si>
    <r>
      <t xml:space="preserve">Índice de prestaciones sociales (IPS)
</t>
    </r>
    <r>
      <rPr>
        <sz val="10"/>
        <rFont val="Soberana Sans"/>
        <family val="2"/>
      </rPr>
      <t xml:space="preserve"> Causa : Las variaciones porcentuales negativas del Programa Presupuestario E012 Prestaciones Sociales (PP E12) en los indicadores del ejercicio 2022, se deben a que, una de las acciones de la Jornada Nacional de Sana Distancia por la contingencia del virus Sars-Cov-2 (COVID-19) es la suspensión de actividades no esenciales, que son aquellas que no afectan la actividad sustantiva de una organización pública, social o privada o los derechos de los usuarios, motivo por el cual, los Centros de Seguridad Social (CSS) y Centros Vacacionales (CV) del IMSS, suspendieron actividades al público a partir del 23 de marzo de 2020, la variable que integra los indicadores que dan seguimiento al avance de las metas del Pp E012, en su mayoría es el número de usuarios o asistentes, por tal motivo, no se alcanzaron las metas propuestas por lo antes expuesto. Efecto: La población potencial no está demandando los servicios ofrecidos de los Centros de Seguridad Social y Unidades Deportivas y Centros Vacacionales en la cuantía esperada, debido a la restricción de aforos en los servicios tanto de cursos y talleres como de hospedaje, balneario y campamento instruida por las autoridades sanitarias tanto Estatales como Federales, las unidades están elaborando protocolos de apertura con medios de difusión y promoción de los programas y servicios prestados, para poder otorgarlos con las medidas de seguridad necesarias, una vez que así lo permiten las autoridades competentes, las áreas involucradas, delegacionales de Prestaciones Sociales y Directivos de UOPSI intensifican los proceso de supervisión, así como dan seguimiento puntual al comportamiento de los indicadores y toman las medidas necesarias para incrementar la demanda de los servicios. Otros Motivos:Cabe señalar que, las unidades están elaborando protocolos de apertura con las medidas de seguridad necesarias. Adicional a lo anterior, se pusieron en operación acciones de mejora para fortalecer la función. La Coordinación de Centros Vacacionales, Velatorios, Unidad de Congresos y Tiendas y a la Coordinación de Bienestar elaboraron nuevo Diagnostico del Programa Presupuestario E012 Prestaciones Sociales y en particular los apartados del Árbol del Problema y el Árbol de Objetivos, identificando la debilidades y limitaciones que tiene la institución y así lograr el otorgamiento de las Prestaciones Sociales eficaces y eficientes, partiendo de un análisis objetivo y se propusieron acciones en el corto, mediano o largo plazo, estableciendo los indicadores necesarios de acuerdo a la Matriz de Indicadores para Resultados (MIR), ajustándose en todo momento a los criterios de Claridad, Relevancia, Economía, Monitoreable, Adecuado y Aportación Marginal, señalados en el numeral Quinto de los Lineamientos para la construcción y diseño de desempeño mediante la Metodología de Marco Lógico.</t>
    </r>
  </si>
  <si>
    <r>
      <t xml:space="preserve">Tasa de Variación de usuarios de cursos y talleres de cultura  física y deporte , capacitación y adiestramiento  técnico, desarrollo cultural y promoción de la salud realizados respecto al periodo anterior
</t>
    </r>
    <r>
      <rPr>
        <sz val="10"/>
        <rFont val="Soberana Sans"/>
        <family val="2"/>
      </rPr>
      <t xml:space="preserve"> Causa :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592,881 personas a nivel nacional, lo que representó el 67.13% de la meta programada para el Ejercicio 2022.  Efecto: Las variaciones porcentuales negativas del Programa Presupuestario E012 ¿Prestaciones Sociales¿ (PP E12) en los indicadores del ejercicio 2022, se deben a que, una de las acciones de la Jornada Nacional de Sana Distancia por la contingencia del virus Sars-Cov-2 (COVID-19) es la suspensión de actividades no esenciales, que son aquellas que no afectan la actividad sustantiva de una organización pública, social o privada o los derechos de los usuarios, motivo por el cual, los Centros de Seguridad Social (CSS) del IMSS, suspendieron actividades al público a partir del 23 de marzo de 2020, lo que originó que no se efectuaran inscripciones a cursos y talleres. La variable que integra los indicadores que dan seguimiento al avance de las metas del Pp E012, en su mayoría es el número de usuarios o asistentes, por tal motivo, no se alcanzaron las metas propuestas por lo antes expuesto. Otros Motivos:La población potencial no está demandando los servicios ofrecidos de los Centros de Seguridad Social y Unidades Deportivas en la cuantía esperada, los CSS están elaborando protocolos de apertura con medios de difusión y promoción de los programas y servicios prestados, para poder otorgarlos con las medidas de seguridad necesarias, una vez que así lo permiten las autoridades competentes, las áreas involucradas, delegacionales de Prestaciones Sociales y Directivos de UOPSI deberán intensificar el proceso de supervisión, así como dar seguimiento puntual al comportamiento de los indicadores y tomar las medidas necesarias para incrementar la demanda de los servicios.  Cabe señalar que, los CSS están elaborando protocolos de apertura con las medidas de seguridad necesarias, Adicional a lo anterior, se pusieron en operación acciones de mejora para fortalecer la administración del gasto al realizar asignaciones basadas en resultados, con reclasificaciones periódicas, conforme al ajuste de indicadores de desempeño. Simplificación de operaciones, mejora en el registro de información y en consecuencia en la medición de impacto del servicio, para así poder lograr una mayor cobertura de usuarios. </t>
    </r>
  </si>
  <si>
    <r>
      <t xml:space="preserve">Variación porcentual de finados captados respecto al mismo periodo del año anterior
</t>
    </r>
    <r>
      <rPr>
        <sz val="10"/>
        <rFont val="Soberana Sans"/>
        <family val="2"/>
      </rPr>
      <t xml:space="preserve"> Causa : Los Velatorios IMSS lograron captar un 93.01% respecto a la meta de servicios para el periodo enero-diciembre, lo anterior; debido a que los Velatorios durante algunos meses disminuyeron el porcentaje de cumplimiento de la meta debido a lo siguiente: 1) No se ha tenido el impacto de forma satisfactoria en la implementación de los nuevos paquetes integrales. 2) Falta de promoción y difusión de los nuevos paquetes integrales. Efecto: Se ratifica el denominador anual del indicador equivalente a 27,720, toda vez que el denominador de 14,229 corresponde solamente al periodo de enero a junio. Ahora bien, el resultado obtenido fue de 25,782 lo que representa el 88.21% de cumplimiento de la meta establecida, por lo que el efecto que se tuvo durante el primer trimestre de 2021 fue el incremento de decesos generados por la pandemia por COVID-19, lo que se vio reflejado en disminución en el mismo periodo del ejercicio 2022, por las campañas de vacunación establecidas por el gobierno federal y estatal. Esta misma tendencia se observa durante el periodo restante del ejercicio 2022, por lo que se identifica que a nivel nacional la tasa de mortandad se encuentra en proceso de estabilización. Otros Motivos:Para obtener el resultado de avance del 93.01% del indicador durante el ejercicio 2022 y de acuerdo con la continuidad de la pandemia del COVID-19, se ofrecieron los servicios con que cuentan los Velatorios IMSS, además de que se implementará acuerdos de gestión, fortaleciendo la promoción y difusión de los servicios funerarios entre la población derechohabiente del IMSS y público en general.</t>
    </r>
  </si>
  <si>
    <r>
      <t xml:space="preserve">Variación porcentual de los usuarios atendidos en los centros vacacionales que propician actividades de esparcimiento
</t>
    </r>
    <r>
      <rPr>
        <sz val="10"/>
        <rFont val="Soberana Sans"/>
        <family val="2"/>
      </rPr>
      <t xml:space="preserve"> Causa : Al cierre del ejercicio 2022, se observó un incremento en el número de usuarios atendidos en los Centros Vacacionales (CV) de 220%, con relación al año previo (2021). Asimismo, la variación porcentual del número de usuarios registrados al cierre de 2022 (569,331) vs 2019 (649,646), considerado el último año típico previo a la pandemia por COVID-19, es de -12%. No obstante, el porcentaje de cumplimiento respecto de la meta establecida fue de 50.70%. Efecto: Las labores de difusión realizadas en dependencias públicas y privadas, así como al interior del Instituto (centros de seguridad social, módulos de APS, unidades deportivas, oficinas sindicales, etc.), mediante la entrega de material impreso y digital, generó un impacto positivo entre la población usuaria. Otros Motivos:El esquema de descuentos aplicados en los servicios de hospedaje, balneario, campamento y zona recreativa durante temporadas específicas de 2022 incentivó la afluencia de usuarios y visitantes a los CV. Paralelamente, los esquemas de vacunación para la población en general, así como la continuidad a las medidas sanitarias implementadas por los CV, brindó mayor certidumbre y confianza a la población usuaria para vacacionar.</t>
    </r>
  </si>
  <si>
    <r>
      <t xml:space="preserve">% de inscritos a cursos y talleres de Desarrollo Cultural
</t>
    </r>
    <r>
      <rPr>
        <sz val="10"/>
        <rFont val="Soberana Sans"/>
        <family val="2"/>
      </rPr>
      <t xml:space="preserve"> Causa : En Desarrollo Cultural, se impartieron cursos y talleres en las disciplinas de teatro, danza folclórica, danza creativa, ritmos afrolatinos y baile de salón, música instrumental y vocal, artes visuales y artesanías a 62,971  inscritos, lo que represento un avance del 92.02% de la meta programada para el ejercicio 2022. Efecto: La población potencial no está demandando los servicios ofrecidos de los Centros de Seguridad Social y Unidades Deportivas en la cuantía esperada, los CSS están elaborando protocolos de apertura con medios de difusión y promoción de los programas y servicios prestados, para poder otorgarlos con las medidas de seguridad necesarias, una vez que así lo permiten las autoridades competentes, las áreas involucradas, delegacionales de Prestaciones Sociales y Directivos de UOPSI deberán intensificar el proceso de supervisión, así como dar seguimiento puntual al comportamiento de los indicadores y tomar las medidas necesarias para incrementar la demanda de los servicios.  Otros Motivos:Cabe señalar que, los CSS están elaborando protocolos de apertura con las medidas de seguridad necesarias, Adicional a lo anterior, se pusieron en operación acciones de mejora para fortalecer la administración del gasto al realizar asignaciones basadas en resultados, con reclasificaciones periódicas, conforme al ajuste de indicadores de desempeño. Simplificación de operaciones, mejora en el registro de información y en consecuencia en la medición de impacto del servicio, para así poder lograr una mayor cobertura de usuarios.</t>
    </r>
  </si>
  <si>
    <r>
      <t xml:space="preserve">% de inscritos a cursos y talleres de Promoción de la Salud 
</t>
    </r>
    <r>
      <rPr>
        <sz val="10"/>
        <rFont val="Soberana Sans"/>
        <family val="2"/>
      </rPr>
      <t xml:space="preserve"> Causa : En el área de Promoción de la Salud y a fin de contribuir a la formación de una cultura de salud, prevenir enfermedades y accidentes e incidir en la superación del nivel de vida, en cursos y talleres, se benefició a 141,181 personas, lo que representó el  62.20% de la meta programada para el ejercicio 2022. Efecto: La población potencial no está demandando los servicios ofrecidos de los Centros de Seguridad Social y Unidades Deportivas en la cuantía esperada, los CSS están elaborando protocolos de apertura con medios de difusión y promoción de los programas y servicios prestados, para poder otorgarlos con las medidas de seguridad necesarias, una vez que así lo permiten las autoridades competentes, las áreas involucradas, delegacionales de Prestaciones Sociales y Directivos de UOPSI deberán intensificar el proceso de supervisión, así como dar seguimiento puntual al comportamiento de los indicadores y tomar las medidas necesarias para incrementar la demanda de los servicios.  Otros Motivos:Cabe señalar que, los CSS están elaborando protocolos de apertura con las medidas de seguridad necesarias, Adicional a lo anterior, se pusieron en operación acciones de mejora para fortalecer la administración del gasto al realizar asignaciones basadas en resultados, con reclasificaciones periódicas, conforme al ajuste de indicadores de desempeño. Simplificación de operaciones, mejora en el registro de información y en consecuencia en la medición de impacto del servicio, para así poder lograr una mayor cobertura de usuarios.</t>
    </r>
  </si>
  <si>
    <r>
      <t xml:space="preserve">% de inscritos a cursos y talleres de Bienestar Social
</t>
    </r>
    <r>
      <rPr>
        <sz val="10"/>
        <rFont val="Soberana Sans"/>
        <family val="2"/>
      </rPr>
      <t xml:space="preserve"> Causa : Con la finalidad de fomentar la salud, prevenir enfermedades y accidentes y contribuir a la elevación general de los niveles de vida de la población, Se impartieron diferentes cursos en las Unidades Operativas de Prestaciones Sociales Institucionales (UOPSI), se atendieron en cursos y talleres a un total de 592,881 personas a nivel nacional, lo que representó el 67.13% de la meta programada para el Ejercicio 2022. Efecto: La población potencial no está demandando los servicios ofrecidos de los Centros de Seguridad Social y Unidades Deportivas en la cuantía esperada, los CSS están elaborando protocolos de apertura con medios de difusión y promoción de los programas y servicios prestados, para poder otorgarlos con las medidas de seguridad necesarias, una vez que así lo permiten las autoridades competentes, las áreas involucradas, delegacionales de Prestaciones Sociales y Directivos de UOPSI deberán intensificar el proceso de supervisión, así como dar seguimiento puntual al comportamiento de los indicadores y tomar las medidas necesarias para incrementar la demanda de los servicios. Otros Motivos:Cabe señalar que, los CSS están elaborando protocolos de apertura con las medidas de seguridad necesarias, Adicional a lo anterior, se pusieron en operación acciones de mejora para fortalecer la administración del gasto al realizar asignaciones basadas en resultados, con reclasificaciones periódicas, conforme al ajuste de indicadores de desempeño. Simplificación de operaciones, mejora en el registro de información y en consecuencia en la medición de impacto del servicio, para así poder lograr una mayor cobertura de usuarios.</t>
    </r>
  </si>
  <si>
    <r>
      <t xml:space="preserve">% de inscritos a cursos y talleres de Capacitación y Adiestramiento Técnico 
</t>
    </r>
    <r>
      <rPr>
        <sz val="10"/>
        <rFont val="Soberana Sans"/>
        <family val="2"/>
      </rPr>
      <t xml:space="preserve"> Causa : A través de Implementación del programa operativo de cursos y talleres de Capacitación y Adiestramiento Técnico con enfoque en Andragogía, como estructura para la planeación y desarrollo de los cursos, así como de materiales de apoyo de prácticas andragógicas, que permiten la adecuada selección de estrategias didácticas se logró atender a 105,681 inscritos en el periodo que representa el 89.66% de la meta programada para el ejercicio 2022. Efecto: La población potencial no está demandando los servicios ofrecidos de los Centros de Seguridad Social y Unidades Deportivas en la cuantía esperada, los CSS están elaborando protocolos de apertura con medios de difusión y promoción de los programas y servicios prestados, para poder otorgarlos con las medidas de seguridad necesarias, una vez que así lo permiten las autoridades competentes, las áreas involucradas, delegacionales de Prestaciones Sociales y Directivos de UOPSI deberán intensificar el proceso de supervisión, así como dar seguimiento puntual al comportamiento de los indicadores y tomar las medidas necesarias para incrementar la demanda de los servicios.  Otros Motivos:Cabe señalar que, los CSS están elaborando protocolos de apertura con las medidas de seguridad necesarias, Adicional a lo anterior, se pusieron en operación acciones de mejora para fortalecer la administración del gasto al realizar asignaciones basadas en resultados, con reclasificaciones periódicas, conforme al ajuste de indicadores de desempeño. Simplificación de operaciones, mejora en el registro de información y en consecuencia en la medición de impacto del servicio, para así poder lograr una mayor cobertura de usuarios.</t>
    </r>
  </si>
  <si>
    <r>
      <t xml:space="preserve">% de inscritos a cursos y talleres de Cultura Física y Deporte
</t>
    </r>
    <r>
      <rPr>
        <sz val="10"/>
        <rFont val="Soberana Sans"/>
        <family val="2"/>
      </rPr>
      <t xml:space="preserve"> Causa : A fin de coadyuvar a la adquisición y consolidación de una cultura del ejercicio físico y del deporte para promover la salud y prevenir enfermedades, así como una positiva ocupación del tiempo libre y propiciar la integración y convivencia familiar, el área de Cultura Física y Deporte atendió en cursos y talleres a 283 mil 048 inscritos, se logró el 60.24% de la meta programada para el ejercicio 2022. Efecto: La población potencial no está demandando los servicios ofrecidos de los Centros de Seguridad Social y Unidades Deportivas en la cuantía esperada, los CSS están elaborando protocolos de apertura con medios de difusión y promoción de los programas y servicios prestados, para poder otorgarlos con las medidas de seguridad necesarias, una vez que así lo permiten las autoridades competentes, las áreas involucradas, delegacionales de Prestaciones Sociales y Directivos de UOPSI deberán intensificar el proceso de supervisión, así como dar seguimiento puntual al comportamiento de los indicadores y tomar las medidas necesarias para incrementar la demanda de los servicios.  Otros Motivos:Cabe señalar que, los CSS están elaborando protocolos de apertura con las medidas de seguridad necesarias, Adicional a lo anterior, se pusieron en operación acciones de mejora para fortalecer la administración del gasto al realizar asignaciones basadas en resultados, con reclasificaciones periódicas, conforme al ajuste de indicadores de desempeño. Simplificación de operaciones, mejora en el registro de información y en consecuencia en la medición de impacto del servicio, para así poder lograr una mayor cobertura de usuarios.</t>
    </r>
  </si>
  <si>
    <r>
      <t xml:space="preserve">Porcentaje de cumplimiento  de visitas de supervisión para velatorios del IMSS
</t>
    </r>
    <r>
      <rPr>
        <sz val="10"/>
        <rFont val="Soberana Sans"/>
        <family val="2"/>
      </rPr>
      <t xml:space="preserve"> Causa : Se realizaron 58 de las 54 supervisiones que se tienen programadas a los Velatorios por parte de las Delegaciones correspondiente al periodo de enero-diciembre de 2022, logrando un cumplimiento del 107.41%. Los Velatorios Tapachula y Veracruz realizaron cuatro y cinco supervisiones durante el periodo mencionado, razón por la cual se logra este porcentaje. Efecto: Se logró un 7.41% por arriba de la meta establecida, toda vez que los Velatorios Tapachula y Veracruz realizaron cuatro supervisiones durante el ejercicio 2022. Es de mencionar que este reporte se realiza con cifras preliminares. Otros Motivos:Derivado de la contingencia por COVID-19 y de acuerdo a la semaforización se retomó el ejercicio de la supervisión por parte de las Delegaciones del IMSS, a fin de obtener el mejor resultado posible y viable para el ejercicio 2022. </t>
    </r>
  </si>
  <si>
    <r>
      <t xml:space="preserve">Variación porcentual de pláticas de promoción y difusión de velatorios respecto al año inmediato anterior
</t>
    </r>
    <r>
      <rPr>
        <sz val="10"/>
        <rFont val="Soberana Sans"/>
        <family val="2"/>
      </rPr>
      <t xml:space="preserve"> Causa : Los Velatorios IMSS obtuvieron el 18.76% por arriba de la meta programada para el periodo de enero-diciembre, toda vez que se cuenta con promotores en casi todos los Velatorios, sin embargo; derivado de la contingencia del COVID-19 las pláticas de promoción y difusión de los servicios funerarios se otorgan de manera controlada. Efecto: Se logró dar sobre cumplimiento a la meta establecida. Es de mencionar que este reporte se realiza con cifras preliminares. Otros Motivos:Derivado de la contingencia por COVID-19 y con base en los acuerdos de gestión se realizó la contratación de la mayoría de las plazas de promotores por parte del FIBESO, con la finalidad de incrementar la difusión de los servicios funerarios, a fin de obtener el mejor resultado posible y viable para el ejercicio 2022.</t>
    </r>
  </si>
  <si>
    <r>
      <t xml:space="preserve">Porcentaje de personas usuarias que se enteraron de los servicios a través de la promoción y difusión de Centros Vacacionales en Internet
</t>
    </r>
    <r>
      <rPr>
        <sz val="10"/>
        <rFont val="Soberana Sans"/>
        <family val="2"/>
      </rPr>
      <t xml:space="preserve"> Causa : Durante el periodo que se reporta, se publicaron 483 contenidos en medios electrónicos entre los que destacan redes sociales, avisos institucionales en Nivel Central y los OOAD, insertos en tarjetones de pago, así como publicaciones en la página web comercial de CV y sitios de promoción locales. Efecto: El impacto de los contenidos publicados en internet entre la población usuaria fue de 23%, tomando como base el número de usuarios que respondieron la Encuesta de Calidad en el Servicio (ECS). En contexto con lo anterior, el cumplimiento respecto a la meta establecida fue de 116.90%. Otros Motivos:Se identificó una importante resistencia de los usuarios a responder la ECS, aun cuando esta se aplica de manera híbrida (impresa y digital mediante código QR). Aunado a ello, los sitios en los que se publican los contenidos actualmente no proporcionan una métrica oficial que permita medir su impacto entre la población objetivo.</t>
    </r>
  </si>
  <si>
    <r>
      <t xml:space="preserve">Porcentaje de usuarios que utilizan algún descuento en las tarifas, respecto del total de usuarios registrados
</t>
    </r>
    <r>
      <rPr>
        <sz val="10"/>
        <rFont val="Soberana Sans"/>
        <family val="2"/>
      </rPr>
      <t xml:space="preserve"> Causa : Debido a la aceptación y demanda de descuentos por parte de la población usuaria interesada en hacer uso de los CV, tanto para estancias familiares como para la realización de eventos (deportivos, corporativos, sociales, culturales, etc.), durante el último trimestre de 2022, se implementaron esquemas de descuentos en los servicios de hospedaje, balneario, zona recreativa y campamento, adicionales a los ordinarios, otorgados a trabajadoras y trabajadores IMSS, personas mayores y derechohabientes. Efecto: Se observa que el 45% del total de usuarios que visitaron los CV solicitaron la aplicación de algún descuento. Lo anterior, representa un cumplimiento de 111.19% respecto a la meta establecida durante el periodo que se reporta y un incremento de 59% en la cantidad de descuentos aplicados respecto al año anterior (95,298). Otros Motivos:Esta estrategia comercial tuvo un impacto positivo en la afluencia de usuarios a los CV, principalmente durante temporadas en las que se registra baja o nula ocupación, y representó un apoyo a la economía de las familias, considerando los incrementos de los precios a los productos de la canasta básica.</t>
    </r>
  </si>
  <si>
    <t>K012</t>
  </si>
  <si>
    <t>Proyectos de infraestructura social de asistencia y seguridad social</t>
  </si>
  <si>
    <t>Contribuir al bienestar social e igualdad mediante el desarrollo de infraestructura médica</t>
  </si>
  <si>
    <r>
      <t>Esperanza de vida al nacer</t>
    </r>
    <r>
      <rPr>
        <i/>
        <sz val="10"/>
        <color indexed="30"/>
        <rFont val="Soberana Sans"/>
      </rPr>
      <t xml:space="preserve">
</t>
    </r>
  </si>
  <si>
    <t>La población derechohabiente del IMSS cuenta con infraestructura médica nueva y ampliada</t>
  </si>
  <si>
    <r>
      <t>Consultorios de Medicina Familiar por cada seis mil derechohabientes</t>
    </r>
    <r>
      <rPr>
        <i/>
        <sz val="10"/>
        <color indexed="30"/>
        <rFont val="Soberana Sans"/>
      </rPr>
      <t xml:space="preserve">
</t>
    </r>
  </si>
  <si>
    <t>(Número de consultorios de medicina familiar en operación en el período t / Total de población derechohabiente adscrita a la UMF en el período t) * 6,000</t>
  </si>
  <si>
    <t>Razón por seis mil derechohabientes</t>
  </si>
  <si>
    <r>
      <t>Camas censables por mil derechohabientes</t>
    </r>
    <r>
      <rPr>
        <i/>
        <sz val="10"/>
        <color indexed="30"/>
        <rFont val="Soberana Sans"/>
      </rPr>
      <t xml:space="preserve">
</t>
    </r>
  </si>
  <si>
    <t>(Número de camas censables en operación en el período t / Total de población derechohabiente en el período  t) x 1,000</t>
  </si>
  <si>
    <t>Razón por mil derechohabientes</t>
  </si>
  <si>
    <t>A Infraestructura médica desarrollada</t>
  </si>
  <si>
    <r>
      <t>Porcentaje de obras concluidas respecto al Programa de Obras y su equipamiento del IMSS</t>
    </r>
    <r>
      <rPr>
        <i/>
        <sz val="10"/>
        <color indexed="30"/>
        <rFont val="Soberana Sans"/>
      </rPr>
      <t xml:space="preserve">
</t>
    </r>
  </si>
  <si>
    <t>(Sumatoria de obras concluidas al período t / Total de obras consideradas en el Programa Anual de Obras para concluir al período t) * 100</t>
  </si>
  <si>
    <t>Porcentaje de obras concluidas</t>
  </si>
  <si>
    <t>A 1 Planeación de infraestructura médica y ampliada</t>
  </si>
  <si>
    <r>
      <t>Porcentaje de cumplimiento de avance físico del Programa Anual de Obras</t>
    </r>
    <r>
      <rPr>
        <i/>
        <sz val="10"/>
        <color indexed="30"/>
        <rFont val="Soberana Sans"/>
      </rPr>
      <t xml:space="preserve">
</t>
    </r>
  </si>
  <si>
    <t>(Sumatoria de obras que cumplen el avance físico programado al período / Total de obras que se ejecutan de acuerdo con el Programa Anual de Obras al período t) * 100</t>
  </si>
  <si>
    <r>
      <t xml:space="preserve">Esperanza de vida al nacer
</t>
    </r>
    <r>
      <rPr>
        <sz val="10"/>
        <rFont val="Soberana Sans"/>
        <family val="2"/>
      </rPr>
      <t xml:space="preserve"> Causa : Para este ciclo se actualizó el valor del indicador y se observó una diferencia entre la meta alcanzada (75.66) y la meta esperada de esperanza de vida al nacer. La disminución de la esperanza de vida por debajo de la meta esperada se debió al aumento de la mortalidad por COVID-19 en la población derechohabiente del IMSS.  Efecto: La disminución en la esperanza de vida al nacer conlleva un menor promedio de años que vivirá una persona al momento de su nacimiento. Esta disminución es el reflejo del aumento de la mortalidad por COVID-19. Otros Motivos:Se reporta la actualización correspondiente al cierre del año 2021, dado que el indicador es anual y está conformado por variables que reporta INEGI, cuyos datos se publican en el último trimestre de cada año.</t>
    </r>
  </si>
  <si>
    <r>
      <t xml:space="preserve">Consultorios de Medicina Familiar por cada seis mil derechohabientes
</t>
    </r>
    <r>
      <rPr>
        <sz val="10"/>
        <rFont val="Soberana Sans"/>
        <family val="2"/>
      </rPr>
      <t xml:space="preserve"> Causa : No se alcanzó la meta esperada de 0.16 en el indicador, debido a que no hubo acción de obra nueva de unidades médicas con consultorios de medicina familiar durante el año 2022 Efecto: El no llegar a la meta del 0.16 en Consultorios de Medicina Familiar, provoca que el diferimiento de consultas se prolongue en tiempo. Otros Motivos:Consideramos el dato de Población Adscrita a Medicina Familiar al corte de diciembre 2022 y los datos de  Camas Censables del Inventario Físico de Unidades (IFU) a diciembre 2022</t>
    </r>
  </si>
  <si>
    <r>
      <t xml:space="preserve">Camas censables por mil derechohabientes
</t>
    </r>
    <r>
      <rPr>
        <sz val="10"/>
        <rFont val="Soberana Sans"/>
        <family val="2"/>
      </rPr>
      <t xml:space="preserve"> Causa : El avance reportado es de 0.70, lo que permitió un avance de más del 100%  con respecto a la meta esperada de 0.69 Efecto: El registro puntual por par parte de las unidades médicas, permitió una mejor distribución de las camas para la atención de los pacientes. Otros Motivos:Consideramos el dato de Población Adscrita a Medicina Familiar al corte de diciembre 2022 y los datos de  Camas Censables del Inventario Físico de Unidades (IFU) a diciembre 2022</t>
    </r>
  </si>
  <si>
    <r>
      <t xml:space="preserve">Porcentaje de obras concluidas respecto al Programa de Obras y su equipamiento del IMSS
</t>
    </r>
    <r>
      <rPr>
        <sz val="10"/>
        <rFont val="Soberana Sans"/>
        <family val="2"/>
      </rPr>
      <t xml:space="preserve"> Causa : El avance reportado de 20 obras terminadas permitió un porcentaje de cumplimiento de la meta de 58.82% para este segundo semestre 2022, lo que implicó un avance inferior a la meta programada de 41.18. Lo anterior, derivado de los efectos provocados por la pandemia del COVID - 19 lo cual afecto el reinicio de la obras en proceso, así como la contratación de las nuevas obras. Efecto: Derivado del incumplimiento del indicador, el derechohabiente no cuenta con la infraestructura médica necesaria para su atención. No obstante las obras no concluidas se pretenden terminar en el ejercicio fiscal 2023 a fin de ampliar y eficientar los servicios que el Instituto otorga a la población derechohabiente en diversos temas de seguridad social. Otros Motivos:</t>
    </r>
  </si>
  <si>
    <r>
      <t xml:space="preserve">Porcentaje de cumplimiento de avance físico del Programa Anual de Obras
</t>
    </r>
    <r>
      <rPr>
        <sz val="10"/>
        <rFont val="Soberana Sans"/>
        <family val="2"/>
      </rPr>
      <t xml:space="preserve"> Causa : El avance reportado de 20 obras terminadas permitió un porcentaje de cumplimiento de la meta de 58.82% para este segundo semestre 2022, lo que implicó un avance inferior a la meta programada de 41.18. Lo anterior, derivado de los efectos provocados por la pandemia del COVID - 19 lo cual afecto el reinicio de la obras en proceso, así como la contratación de las nuevas obras. Efecto: Derivado del incumplimiento del indicador, el derechohabiente no cuenta con la infraestructura médica necesaria para su atención. No obstante las obras no concluidas se pretenden terminar en el ejercicio fiscal 2023 a fin de ampliar y eficientar los servicios que el Instituto otorga a la población derechohabiente en diversos temas de seguridad social. Otros Motivos:</t>
    </r>
  </si>
  <si>
    <t>K029</t>
  </si>
  <si>
    <t>Programas de adquisiciones</t>
  </si>
  <si>
    <t>Contribuir al bienestar social e igualdad mediante la sustitución del equipo deteriorado de las Unidades del Instituto, para brindar servicios oportunos y de calidad a la población derechohabiente.</t>
  </si>
  <si>
    <r>
      <t>Porcentaje de gasto público en salud destinado a la provisión de atención médica y salud pública extramuros</t>
    </r>
    <r>
      <rPr>
        <i/>
        <sz val="10"/>
        <color indexed="30"/>
        <rFont val="Soberana Sans"/>
      </rPr>
      <t xml:space="preserve">
</t>
    </r>
  </si>
  <si>
    <t>Resulta de restar al cien por ciento del gasto público en salud el porcentaje del gasto destinado a administración y rectoría del Sistema Nacional de Salud.  La definición de administración y rectoría sigue lo estipulado por la OCDE, refiriéndose a actividades de planeación, gestión, regulación, recaudación de fondos y manejo de las demandas del sistema  El gasto administrativo es un indicador que se reporta a la OCDE para seguimiento en la publicación de Health Data</t>
  </si>
  <si>
    <t>Gestión-Eficacia-Anual</t>
  </si>
  <si>
    <t>Las unidades medicas y no medicas del Instituto cuentan con el equipamiento necesario para otorgar atención de calidad a los usuarios.</t>
  </si>
  <si>
    <r>
      <t>Impacto de los equipos médicos recibidos, en la atención a los derechohabientes en las Unidades Médicas del Instituto.</t>
    </r>
    <r>
      <rPr>
        <i/>
        <sz val="10"/>
        <color indexed="30"/>
        <rFont val="Soberana Sans"/>
      </rPr>
      <t xml:space="preserve">
</t>
    </r>
  </si>
  <si>
    <t>Promedio de la puntuación obtenida en la Encuesta Nacional de Equipo Médico Adquirido.</t>
  </si>
  <si>
    <t>Promedio</t>
  </si>
  <si>
    <t>Estratégico-Eficiencia-Anual</t>
  </si>
  <si>
    <r>
      <t>Porcentaje de unidades beneficiadas con los bienes de inversión adquiridos</t>
    </r>
    <r>
      <rPr>
        <i/>
        <sz val="10"/>
        <color indexed="30"/>
        <rFont val="Soberana Sans"/>
      </rPr>
      <t xml:space="preserve">
</t>
    </r>
  </si>
  <si>
    <t>(Cantidad de Unidades Total / Cantidad de Unidades Beneficiada)*100</t>
  </si>
  <si>
    <t>A Equipos médicos y no médicos operando en las Unidades del Instituto.</t>
  </si>
  <si>
    <r>
      <t>Porcentaje de recepción de equipo adquirido</t>
    </r>
    <r>
      <rPr>
        <i/>
        <sz val="10"/>
        <color indexed="30"/>
        <rFont val="Soberana Sans"/>
      </rPr>
      <t xml:space="preserve">
</t>
    </r>
  </si>
  <si>
    <t>(Número de equipos recibidos / Total de equipos adquiridos) x 100</t>
  </si>
  <si>
    <r>
      <t xml:space="preserve">Porcentaje de equipos no médicos  instalados, funcionando y puestos en operación  </t>
    </r>
    <r>
      <rPr>
        <i/>
        <sz val="10"/>
        <color indexed="30"/>
        <rFont val="Soberana Sans"/>
      </rPr>
      <t xml:space="preserve">
</t>
    </r>
  </si>
  <si>
    <t>(Equipos no médicos instalados / Equipos no médicos autorizados)*100</t>
  </si>
  <si>
    <t>A 1 Integración de los requerimientos de sustitución de equipo médico y no médico de las Unidades del Instituto.</t>
  </si>
  <si>
    <r>
      <t>Porcentaje de requerimientos y detección de necesidades de sustitución de equipo no médico en las Unidades del Ámbito Institucional.</t>
    </r>
    <r>
      <rPr>
        <i/>
        <sz val="10"/>
        <color indexed="30"/>
        <rFont val="Soberana Sans"/>
      </rPr>
      <t xml:space="preserve">
</t>
    </r>
  </si>
  <si>
    <t>(Número de solicitudes de requerimiento autorizado / Numero de requerimientos recibidos)*100</t>
  </si>
  <si>
    <r>
      <t>Porcentaje de requerimientos actualizados</t>
    </r>
    <r>
      <rPr>
        <i/>
        <sz val="10"/>
        <color indexed="30"/>
        <rFont val="Soberana Sans"/>
      </rPr>
      <t xml:space="preserve">
</t>
    </r>
  </si>
  <si>
    <t>(Número de solicitudes de requerimiento validadas / Numero de requerimientos recibidos)*100</t>
  </si>
  <si>
    <t>Gestión-Eficiencia-Anual</t>
  </si>
  <si>
    <t>A 2 Adjudicación del suministro de los equipos de sustitución, médicos y no médicos en las Unidades del Instituto</t>
  </si>
  <si>
    <r>
      <t>Porcentaje de expedientes que llegan a fallo integrados para la planeación e integración del Programa de Adquisiciones</t>
    </r>
    <r>
      <rPr>
        <i/>
        <sz val="10"/>
        <color indexed="30"/>
        <rFont val="Soberana Sans"/>
      </rPr>
      <t xml:space="preserve">
</t>
    </r>
  </si>
  <si>
    <t>(Cantidad de expedientes de sustitución de equipo no médico, que llegan a fallo / Cantidad de expedientes concluidos)*100</t>
  </si>
  <si>
    <r>
      <t xml:space="preserve">Porcentaje de adquisición de equipo médico </t>
    </r>
    <r>
      <rPr>
        <i/>
        <sz val="10"/>
        <color indexed="30"/>
        <rFont val="Soberana Sans"/>
      </rPr>
      <t xml:space="preserve">
</t>
    </r>
  </si>
  <si>
    <t xml:space="preserve">(Número de equipos adjudicados/ Total de equipos incorporados en los procesos de adquisición) * 100 </t>
  </si>
  <si>
    <r>
      <t xml:space="preserve">Porcentaje de gasto público en salud destinado a la provisión de atención médica y salud pública extramuros
</t>
    </r>
    <r>
      <rPr>
        <sz val="10"/>
        <rFont val="Soberana Sans"/>
        <family val="2"/>
      </rPr>
      <t xml:space="preserve"> Causa : La MIR está en proceso de rediseño y este indicador ya no estará dentro de su estructura pues en la administración pasada fue un indicador sectorial. En este sentido, el cero no significa un avance. Efecto: La MIR está en proceso de rediseño y este indicador ya no estará dentro de su estructura pues en la administración pasada fue un indicador sectorial. En este sentido, el cero no significa un avance. Otros Motivos:La MIR está en proceso de rediseño y este indicador ya no estará dentro de su estructura pues en la administración pasada fue un indicador sectorial. En este sentido, el cero no significa un avance.</t>
    </r>
  </si>
  <si>
    <r>
      <t xml:space="preserve">Impacto de los equipos médicos recibidos, en la atención a los derechohabientes en las Unidades Médicas del Instituto.
</t>
    </r>
    <r>
      <rPr>
        <sz val="10"/>
        <rFont val="Soberana Sans"/>
        <family val="2"/>
      </rPr>
      <t xml:space="preserve"> Causa : La causa de no alcanzar la meta esperada (80%) se debe, principalmente, a la consecuencia de que existen retrasos en las entregas de varias partidas, por lo que no se alcanzó a satisfacer la demanda de los OOAD y UMAE, afectando de manera negativa el impacto del equipo en la atención de los usuarios. Efecto: El efecto fue que no se alcanzara la meta del 80% en la encuesta de satisfacción de equipo médico. Otros Motivos:</t>
    </r>
  </si>
  <si>
    <r>
      <t xml:space="preserve">Porcentaje de unidades beneficiadas con los bienes de inversión adquiridos
</t>
    </r>
    <r>
      <rPr>
        <sz val="10"/>
        <rFont val="Soberana Sans"/>
        <family val="2"/>
      </rPr>
      <t xml:space="preserve"> Causa : De los 3 expedientes que llegaron a fallo durante el ejercicio 2022, el de aire acondicionado con Número de Procedimiento LA-050GRY975-E11-2022, se declaró desierto a falta de proveeduría que pudiera cumplir con la totalidad de los requisitos técnico-administrativos solicitados; así como el incumplimiento parcial de condiciones administrativas dentro de los requisitos solicitados. A pesar de que se promovió sacar un nuevo procedimiento con la finalidad de poder atender todas la unidades beneficiadas no se logró la adjudicación. Efecto: La adquisición de los equipos de lavado impactaron significativamente en el indicador ya que es un proyecto que contempla la 34 ODAA a nivel nacional, beneficiando a gran número de unidades y teniendo el impacto directo a la población derechohabiente ya que con este proyecto de inversión se fortalece la infraestructura de los equipos que proveen de ropa limpia para las unidades medicas del Instituto.  Otros Motivos:Se solicitará a la unidad de inversión de la SHCP, la recalendarización del programa con la finalidad de que puedan ser aplicados en el 2023 y con ello solventar la necesidad latente en las unidades médicas y no médicas del Instituto.</t>
    </r>
  </si>
  <si>
    <r>
      <t xml:space="preserve">Porcentaje de recepción de equipo adquirido
</t>
    </r>
    <r>
      <rPr>
        <sz val="10"/>
        <rFont val="Soberana Sans"/>
        <family val="2"/>
      </rPr>
      <t xml:space="preserve"> Causa : Por el gran volumen de algunas partidas, la proveeduría solicitó prórrogas para entregar después de la fecha establecida en el contrato, eso ocasionó que no se alcanzara la meta de la recepción del equipo médico (80%).  Efecto: No se alcanzó la meta propuesta de recibir más del 80% de los equipos adquiridos. Cabe señalar que algunos proveedores todavía se encuentran en el proceso de entrega-recepción, por lo que esta cifra no es definitiva. Otros Motivos:</t>
    </r>
  </si>
  <si>
    <r>
      <t xml:space="preserve">Porcentaje de equipos no médicos  instalados, funcionando y puestos en operación  
</t>
    </r>
    <r>
      <rPr>
        <sz val="10"/>
        <rFont val="Soberana Sans"/>
        <family val="2"/>
      </rPr>
      <t xml:space="preserve"> Causa : Los equipos de lavado impactaron significativamente y de manera positiva al indicador, pues es un proyecto que contempla a las 33 OOAD. Por otro lado, sólo el procedimiento de compra de aire acondicionado con Número de Procedimiento LA-050GRY975-E11-2022, se declaró desierto a falta de proveeduría que pudiera cumplir con la totalidad de los requisitos técnico-administrativos solicitados, así  como el incumplimiento parcial de condiciones administrativas dentro de los requisitos solicitados. A pesar que se promovió realizar un nuevo procedimiento con la finalidad de poder atender todas la unidades beneficiadas no se logró la adjudicación, impactando en la compra final de los equipos solicitados. Efecto: En el caso del procedimiento de adquisición de los equipos de lavado, se logró la adjudicación de 479 equipos repartidos en dos grandes grupos (lavado y secado) que benefició a las de 33 OOAD a nivel nacional, beneficiando a un gran número de unidades pues no solo se realizó la sustitución de un equipo por unidad sino que en algunos casos se realizó el remplazo total del equipamiento con que contaba esa unidad y teniendo el impacto directo a la población derechohabiente. Con este proyecto de inversión se fortaleció la infraestructura de los equipos que proveen de ropa limpia para las unidades médicas del Instituto. Otros Motivos:La dirección de finanzas establece como fecha límite mediados de Diciembre 2022 para la recepción de facturas y documentos correspondientes a los bienes y servicios devengados y recibidos; sin embargo, se observó que los tiempos establecidos para la contratación y entrega de bienes seria hasta el siguiente ejercicio fiscal sin que esta sea una contratación plurianual de los proyectos que no se llevaron a cabo en el 2022.</t>
    </r>
  </si>
  <si>
    <r>
      <t xml:space="preserve">Porcentaje de requerimientos y detección de necesidades de sustitución de equipo no médico en las Unidades del Ámbito Institucional.
</t>
    </r>
    <r>
      <rPr>
        <sz val="10"/>
        <rFont val="Soberana Sans"/>
        <family val="2"/>
      </rPr>
      <t xml:space="preserve"> Causa : Se recibió, en la División de Conservación, el requerimiento de las 33 delegaciones y 26 UMAE que conforman el Universo Físico del Instituto para sustitución de equipos de aire acondicionado.  Efecto: Dentro de cada expediente se involucraron diferentes procedimientos de compra para lograr la adjudicación y con ello subsanar la necesidad expresada por las Delegaciones y UMAE. Otros Motivos:El incumplimiento parcial de condiciones administrativas dentro de los requisitos solicitados, provocó que se efectuaran varias rondas de procedimientos en el contexto de un solo expediente retrasando en varios casos el inicio de los trabajos, suministro, desinstalación, instalación, puesta en operación y capacitación.</t>
    </r>
  </si>
  <si>
    <r>
      <t xml:space="preserve">Porcentaje de requerimientos actualizados
</t>
    </r>
    <r>
      <rPr>
        <sz val="10"/>
        <rFont val="Soberana Sans"/>
        <family val="2"/>
      </rPr>
      <t xml:space="preserve"> Causa : Se superó la meta esperada del 80%. Esto debido a que en el transcurso del año se brindaron capacitaciones para los usuarios y se dispuso de una mesa de ayuda para el manejo de la proforma requisición electrónica, para atender las dudas y demandas de los usuarios. Eso mejoró el proceso de actualización de los requerimientos dentro de la Proforma Requisición Electrónica.  Efecto: Se alcanzó y superó la meta propuesta de actualizar más del 80% de los requerimientos. Otros Motivos:</t>
    </r>
  </si>
  <si>
    <r>
      <t xml:space="preserve">Porcentaje de expedientes que llegan a fallo integrados para la planeación e integración del Programa de Adquisiciones
</t>
    </r>
    <r>
      <rPr>
        <sz val="10"/>
        <rFont val="Soberana Sans"/>
        <family val="2"/>
      </rPr>
      <t xml:space="preserve"> Causa : Se recibieron, en la División de Conservación, el requerimiento de las 36 delegaciones y 25 UMAE que conforman el Universo Físico del Instituto para sustitución de equipos de aire acondicionado.  Efecto: Derivado al proceso de adquisición se quedaron desiertas algunas partidas, por lo que no se pudo adquirir el requerimiento total. Sólo fueron entregados equipos a 33 Delegaciones y 6 UMAE. Otros Motivos:</t>
    </r>
  </si>
  <si>
    <r>
      <t xml:space="preserve">Porcentaje de adquisición de equipo médico 
</t>
    </r>
    <r>
      <rPr>
        <sz val="10"/>
        <rFont val="Soberana Sans"/>
        <family val="2"/>
      </rPr>
      <t xml:space="preserve"> Causa : Se superó la meta esperada del 75%. Esto debido a que en el último trimestre se decidió ejecutar el Programa nacional de sustitución de camas hospitalarias para paciente Adulto en Segundo y Tercer Nivel, 2022; con esto, se adquirieron más de 10 mil camas OOAD y UMAE. Efecto: Se alcanzó y superó la meta de adquirir por lo menos el 75% de los equipos médicos planeados, adquiriendo más de 10 mil camas OOAD y UMAE. Otros Motivos:</t>
    </r>
  </si>
  <si>
    <t>Reporte de avance de los Indicadores de Desempeño</t>
  </si>
  <si>
    <t>Reporte de avance de los Indicadores de Desempeñoa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</si>
</sst>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8" formatCode="#,##0.0"/>
  </numFmts>
  <fonts count="34" x14ac:knownFonts="1">
    <font>
      <sz val="10"/>
      <name val="Soberana Sans"/>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Soberana Sans"/>
      <family val="2"/>
    </font>
    <font>
      <sz val="10"/>
      <name val="Soberana Sans"/>
      <family val="2"/>
    </font>
    <font>
      <b/>
      <sz val="12"/>
      <name val="Soberana Sans"/>
      <family val="2"/>
    </font>
    <font>
      <b/>
      <sz val="14"/>
      <color indexed="23"/>
      <name val="Soberana Sans"/>
      <family val="3"/>
    </font>
    <font>
      <b/>
      <sz val="16"/>
      <color indexed="23"/>
      <name val="Soberana Sans"/>
      <family val="3"/>
    </font>
    <font>
      <b/>
      <sz val="10"/>
      <color indexed="8"/>
      <name val="Soberana Sans"/>
      <family val="2"/>
    </font>
    <font>
      <sz val="10"/>
      <color indexed="8"/>
      <name val="Soberana Sans"/>
      <family val="2"/>
    </font>
    <font>
      <b/>
      <sz val="11"/>
      <name val="Soberana Sans"/>
      <family val="2"/>
    </font>
    <font>
      <b/>
      <sz val="10"/>
      <color indexed="9"/>
      <name val="Soberana Sans"/>
      <family val="2"/>
    </font>
    <font>
      <sz val="10"/>
      <color indexed="9"/>
      <name val="Soberana Sans"/>
      <family val="2"/>
    </font>
    <font>
      <sz val="16"/>
      <color indexed="9"/>
      <name val="Soberana Sans"/>
      <family val="3"/>
    </font>
    <font>
      <sz val="14"/>
      <color indexed="9"/>
      <name val="Soberana Sans"/>
      <family val="3"/>
    </font>
    <font>
      <b/>
      <sz val="11"/>
      <color indexed="8"/>
      <name val="Soberana Sans"/>
      <family val="2"/>
    </font>
    <font>
      <sz val="12"/>
      <name val="Soberana Sans"/>
      <family val="2"/>
    </font>
    <font>
      <b/>
      <sz val="28"/>
      <color indexed="8"/>
      <name val="Soberana Sans"/>
    </font>
    <font>
      <i/>
      <sz val="10"/>
      <color indexed="30"/>
      <name val="Soberana Sans"/>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bottom/>
      <diagonal/>
    </border>
    <border>
      <left/>
      <right/>
      <top style="thick">
        <color rgb="FF969696"/>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medium">
        <color rgb="FF000000"/>
      </right>
      <top style="thin">
        <color rgb="FF000000"/>
      </top>
      <bottom/>
      <diagonal/>
    </border>
    <border>
      <left/>
      <right style="medium">
        <color rgb="FF000000"/>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auto="1"/>
      </left>
      <right/>
      <top style="thin">
        <color rgb="FFD8D8D8"/>
      </top>
      <bottom style="thin">
        <color rgb="FFD8D8D8"/>
      </bottom>
      <diagonal/>
    </border>
    <border>
      <left/>
      <right/>
      <top style="thin">
        <color rgb="FFD8D8D8"/>
      </top>
      <bottom style="thin">
        <color rgb="FFD8D8D8"/>
      </bottom>
      <diagonal/>
    </border>
    <border>
      <left/>
      <right style="medium">
        <color auto="1"/>
      </right>
      <top style="thin">
        <color rgb="FFD8D8D8"/>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medium">
        <color auto="1"/>
      </bottom>
      <diagonal/>
    </border>
    <border>
      <left/>
      <right style="medium">
        <color auto="1"/>
      </right>
      <top style="thin">
        <color rgb="FFD8D8D8"/>
      </top>
      <bottom style="medium">
        <color auto="1"/>
      </bottom>
      <diagonal/>
    </border>
    <border>
      <left/>
      <right/>
      <top style="thin">
        <color rgb="FFD8D8D8"/>
      </top>
      <bottom style="medium">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5">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28" fillId="33" borderId="0" xfId="0" applyFont="1" applyFill="1" applyAlignment="1">
      <alignment horizontal="center" vertical="center" wrapText="1"/>
    </xf>
    <xf numFmtId="0" fontId="21" fillId="0" borderId="0" xfId="0" applyFont="1" applyFill="1" applyAlignment="1">
      <alignment vertical="center"/>
    </xf>
    <xf numFmtId="0" fontId="32" fillId="34" borderId="0" xfId="0" applyFont="1" applyFill="1" applyAlignment="1">
      <alignment horizontal="center" vertical="center" wrapText="1"/>
    </xf>
    <xf numFmtId="0" fontId="20" fillId="0" borderId="0" xfId="0" applyFont="1" applyAlignment="1">
      <alignment horizontal="center" vertical="center" wrapText="1"/>
    </xf>
    <xf numFmtId="0" fontId="31" fillId="0" borderId="0" xfId="0" applyFont="1" applyAlignment="1">
      <alignment horizontal="justify" vertical="top" wrapText="1"/>
    </xf>
    <xf numFmtId="0" fontId="29" fillId="33" borderId="0" xfId="0" applyFont="1" applyFill="1" applyAlignment="1">
      <alignment horizontal="center" vertical="center" wrapText="1"/>
    </xf>
    <xf numFmtId="0" fontId="22" fillId="34" borderId="0" xfId="0" applyFont="1" applyFill="1" applyAlignment="1">
      <alignment vertical="center"/>
    </xf>
    <xf numFmtId="0" fontId="0" fillId="0" borderId="0" xfId="0" applyFill="1" applyAlignment="1">
      <alignment horizontal="center"/>
    </xf>
    <xf numFmtId="0" fontId="0" fillId="0" borderId="0" xfId="0" applyAlignment="1">
      <alignment horizontal="center"/>
    </xf>
    <xf numFmtId="0" fontId="0" fillId="0" borderId="0" xfId="0" applyFill="1"/>
    <xf numFmtId="0" fontId="23" fillId="35" borderId="10" xfId="0" applyFont="1" applyFill="1" applyBorder="1" applyAlignment="1">
      <alignment horizontal="centerContinuous" vertical="center"/>
    </xf>
    <xf numFmtId="0" fontId="24" fillId="35" borderId="11" xfId="0" applyFont="1" applyFill="1" applyBorder="1" applyAlignment="1">
      <alignment horizontal="centerContinuous" vertical="center"/>
    </xf>
    <xf numFmtId="0" fontId="24" fillId="35" borderId="11" xfId="0" applyFont="1" applyFill="1" applyBorder="1" applyAlignment="1">
      <alignment horizontal="centerContinuous" vertical="center" wrapText="1"/>
    </xf>
    <xf numFmtId="0" fontId="24" fillId="35" borderId="12" xfId="0" applyFont="1" applyFill="1" applyBorder="1" applyAlignment="1">
      <alignment horizontal="centerContinuous" vertical="center" wrapText="1"/>
    </xf>
    <xf numFmtId="0" fontId="18" fillId="0" borderId="13" xfId="0" applyFont="1" applyBorder="1" applyAlignment="1">
      <alignment vertical="top" wrapText="1"/>
    </xf>
    <xf numFmtId="0" fontId="25" fillId="0" borderId="0" xfId="0" applyFont="1" applyBorder="1" applyAlignment="1">
      <alignment horizontal="center" vertical="top" wrapText="1"/>
    </xf>
    <xf numFmtId="0" fontId="30" fillId="0" borderId="0" xfId="0" applyFont="1" applyBorder="1" applyAlignment="1">
      <alignment horizontal="justify" vertical="top" wrapText="1"/>
    </xf>
    <xf numFmtId="0" fontId="0" fillId="0" borderId="0" xfId="0" applyBorder="1" applyAlignment="1">
      <alignment horizontal="right" vertical="top" wrapText="1"/>
    </xf>
    <xf numFmtId="0" fontId="18" fillId="0" borderId="0" xfId="0" applyFont="1" applyBorder="1" applyAlignment="1">
      <alignment vertical="top" wrapText="1"/>
    </xf>
    <xf numFmtId="0" fontId="19" fillId="0" borderId="0" xfId="0" applyFont="1" applyBorder="1" applyAlignment="1">
      <alignment horizontal="center" vertical="top" wrapText="1"/>
    </xf>
    <xf numFmtId="0" fontId="19" fillId="0" borderId="0" xfId="0" applyFont="1" applyBorder="1" applyAlignment="1">
      <alignment horizontal="justify" vertical="top" wrapText="1"/>
    </xf>
    <xf numFmtId="0" fontId="19" fillId="0" borderId="15" xfId="0" applyFont="1" applyBorder="1" applyAlignment="1">
      <alignment horizontal="justify" vertical="top" wrapText="1"/>
    </xf>
    <xf numFmtId="0" fontId="20" fillId="0" borderId="13" xfId="0" applyFont="1" applyBorder="1" applyAlignment="1">
      <alignment horizontal="center" vertical="top" wrapText="1"/>
    </xf>
    <xf numFmtId="0" fontId="20" fillId="0" borderId="0" xfId="0" applyFont="1" applyBorder="1" applyAlignment="1">
      <alignment horizontal="center" vertical="top" wrapText="1"/>
    </xf>
    <xf numFmtId="0" fontId="20" fillId="0" borderId="15" xfId="0" applyFont="1" applyBorder="1" applyAlignment="1">
      <alignment horizontal="center" vertical="top" wrapText="1"/>
    </xf>
    <xf numFmtId="0" fontId="18" fillId="0" borderId="16" xfId="0" applyFont="1" applyBorder="1" applyAlignment="1">
      <alignment horizontal="justify" vertical="top" wrapText="1"/>
    </xf>
    <xf numFmtId="0" fontId="19" fillId="0" borderId="17" xfId="0" applyFont="1" applyBorder="1" applyAlignment="1">
      <alignment horizontal="justify" vertical="top" wrapText="1"/>
    </xf>
    <xf numFmtId="0" fontId="18" fillId="0" borderId="17" xfId="0" applyFont="1" applyBorder="1" applyAlignment="1">
      <alignment horizontal="right" vertical="top" wrapText="1"/>
    </xf>
    <xf numFmtId="0" fontId="0" fillId="0" borderId="17" xfId="0" applyBorder="1" applyAlignment="1">
      <alignment vertical="top" wrapText="1"/>
    </xf>
    <xf numFmtId="0" fontId="18" fillId="0" borderId="17" xfId="0" applyFont="1" applyBorder="1" applyAlignment="1">
      <alignment vertical="top" wrapText="1"/>
    </xf>
    <xf numFmtId="0" fontId="19" fillId="0" borderId="17" xfId="0" applyFont="1" applyBorder="1" applyAlignment="1">
      <alignment vertical="top" wrapText="1"/>
    </xf>
    <xf numFmtId="0" fontId="19" fillId="0" borderId="18" xfId="0" applyFont="1" applyBorder="1" applyAlignment="1">
      <alignment horizontal="justify" vertical="top" wrapText="1"/>
    </xf>
    <xf numFmtId="0" fontId="18" fillId="36" borderId="0" xfId="0" applyFont="1" applyFill="1" applyBorder="1" applyAlignment="1">
      <alignment horizontal="justify" vertical="center" wrapText="1"/>
    </xf>
    <xf numFmtId="0" fontId="18" fillId="36" borderId="19" xfId="0" applyFont="1" applyFill="1" applyBorder="1" applyAlignment="1">
      <alignment horizontal="justify" vertical="center" wrapText="1"/>
    </xf>
    <xf numFmtId="0" fontId="18" fillId="36" borderId="20" xfId="0" applyFont="1" applyFill="1" applyBorder="1" applyAlignment="1">
      <alignment horizontal="justify" vertical="center" wrapText="1"/>
    </xf>
    <xf numFmtId="0" fontId="18" fillId="36" borderId="21" xfId="0" applyFont="1" applyFill="1" applyBorder="1" applyAlignment="1">
      <alignment horizontal="justify" vertical="center" wrapText="1"/>
    </xf>
    <xf numFmtId="0" fontId="18" fillId="36" borderId="22" xfId="0" applyFont="1" applyFill="1" applyBorder="1" applyAlignment="1">
      <alignment horizontal="justify" vertical="center" wrapText="1"/>
    </xf>
    <xf numFmtId="0" fontId="18" fillId="36" borderId="23" xfId="0" applyFont="1" applyFill="1" applyBorder="1" applyAlignment="1">
      <alignment horizontal="justify" vertical="center" wrapText="1"/>
    </xf>
    <xf numFmtId="0" fontId="18" fillId="36" borderId="24" xfId="0" applyFont="1" applyFill="1" applyBorder="1" applyAlignment="1">
      <alignment horizontal="justify" vertical="center" wrapText="1"/>
    </xf>
    <xf numFmtId="0" fontId="18" fillId="36" borderId="25" xfId="0" applyFont="1" applyFill="1" applyBorder="1" applyAlignment="1">
      <alignment horizontal="justify" vertical="center" wrapText="1"/>
    </xf>
    <xf numFmtId="0" fontId="18" fillId="36" borderId="26" xfId="0" applyFont="1" applyFill="1" applyBorder="1" applyAlignment="1">
      <alignment horizontal="justify" vertical="center" wrapText="1"/>
    </xf>
    <xf numFmtId="0" fontId="18" fillId="36" borderId="27" xfId="0" applyFont="1" applyFill="1" applyBorder="1" applyAlignment="1">
      <alignment horizontal="center" vertical="center" wrapText="1"/>
    </xf>
    <xf numFmtId="0" fontId="18" fillId="36" borderId="28" xfId="0" applyFont="1" applyFill="1" applyBorder="1" applyAlignment="1">
      <alignment horizontal="center" vertical="center" wrapText="1"/>
    </xf>
    <xf numFmtId="0" fontId="18" fillId="36" borderId="29" xfId="0" applyFont="1" applyFill="1" applyBorder="1" applyAlignment="1">
      <alignment horizontal="center" vertical="center" wrapText="1"/>
    </xf>
    <xf numFmtId="0" fontId="18" fillId="36" borderId="30" xfId="0" applyFont="1" applyFill="1" applyBorder="1" applyAlignment="1">
      <alignment horizontal="center" vertical="center" wrapText="1"/>
    </xf>
    <xf numFmtId="0" fontId="18" fillId="36" borderId="31" xfId="0" applyFont="1" applyFill="1" applyBorder="1" applyAlignment="1">
      <alignment horizontal="center" vertical="center" wrapText="1"/>
    </xf>
    <xf numFmtId="0" fontId="18" fillId="36" borderId="32" xfId="0" applyFont="1" applyFill="1" applyBorder="1" applyAlignment="1">
      <alignment horizontal="center" vertical="center" wrapText="1"/>
    </xf>
    <xf numFmtId="0" fontId="18" fillId="36" borderId="33" xfId="0" applyFont="1" applyFill="1" applyBorder="1" applyAlignment="1">
      <alignment horizontal="center" vertical="center" wrapText="1"/>
    </xf>
    <xf numFmtId="0" fontId="18" fillId="36" borderId="22" xfId="0" applyFont="1" applyFill="1" applyBorder="1" applyAlignment="1">
      <alignment horizontal="center" vertical="center" wrapText="1"/>
    </xf>
    <xf numFmtId="0" fontId="18" fillId="36" borderId="34"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26" xfId="0" applyFont="1" applyFill="1" applyBorder="1" applyAlignment="1">
      <alignment horizontal="center" vertical="top" wrapText="1"/>
    </xf>
    <xf numFmtId="0" fontId="18" fillId="36" borderId="0" xfId="0" applyFont="1" applyFill="1" applyBorder="1" applyAlignment="1">
      <alignment horizontal="center" vertical="top" wrapText="1"/>
    </xf>
    <xf numFmtId="0" fontId="18" fillId="36" borderId="36" xfId="0" applyFont="1" applyFill="1" applyBorder="1" applyAlignment="1">
      <alignment horizontal="center" vertical="center" wrapText="1"/>
    </xf>
    <xf numFmtId="0" fontId="18" fillId="36" borderId="37"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38" xfId="0" applyFont="1" applyFill="1" applyBorder="1" applyAlignment="1">
      <alignment horizontal="center" vertical="center" wrapText="1"/>
    </xf>
    <xf numFmtId="0" fontId="19" fillId="0" borderId="0" xfId="0" applyFont="1" applyAlignment="1">
      <alignment vertical="top" wrapText="1"/>
    </xf>
    <xf numFmtId="0" fontId="18" fillId="0" borderId="39" xfId="0" applyFont="1" applyFill="1" applyBorder="1" applyAlignment="1">
      <alignment vertical="top" wrapText="1"/>
    </xf>
    <xf numFmtId="0" fontId="0" fillId="0" borderId="40" xfId="0" applyFill="1" applyBorder="1" applyAlignment="1">
      <alignment horizontal="justify" vertical="top" wrapText="1"/>
    </xf>
    <xf numFmtId="4" fontId="19" fillId="0" borderId="40" xfId="0" applyNumberFormat="1" applyFont="1" applyBorder="1" applyAlignment="1">
      <alignment horizontal="right" vertical="top" wrapText="1"/>
    </xf>
    <xf numFmtId="168" fontId="0" fillId="0" borderId="41" xfId="0" applyNumberFormat="1" applyBorder="1" applyAlignment="1">
      <alignment horizontal="right" vertical="top" wrapText="1"/>
    </xf>
    <xf numFmtId="0" fontId="18" fillId="0" borderId="42" xfId="0" applyFont="1" applyFill="1" applyBorder="1" applyAlignment="1">
      <alignment vertical="top" wrapText="1"/>
    </xf>
    <xf numFmtId="0" fontId="0" fillId="0" borderId="43" xfId="0" applyFill="1" applyBorder="1" applyAlignment="1">
      <alignment horizontal="justify" vertical="top" wrapText="1"/>
    </xf>
    <xf numFmtId="4" fontId="19" fillId="0" borderId="43" xfId="0" applyNumberFormat="1" applyFont="1" applyBorder="1" applyAlignment="1">
      <alignment horizontal="right" vertical="top" wrapText="1"/>
    </xf>
    <xf numFmtId="4" fontId="0" fillId="0" borderId="44" xfId="0" applyNumberFormat="1" applyBorder="1" applyAlignment="1">
      <alignment horizontal="right" vertical="top" wrapText="1"/>
    </xf>
    <xf numFmtId="3" fontId="19" fillId="0" borderId="43" xfId="0" applyNumberFormat="1" applyFont="1" applyBorder="1" applyAlignment="1">
      <alignment horizontal="right" vertical="top" wrapText="1"/>
    </xf>
    <xf numFmtId="3" fontId="0" fillId="0" borderId="0" xfId="0" applyNumberFormat="1" applyAlignment="1">
      <alignment vertical="top" wrapText="1"/>
    </xf>
    <xf numFmtId="0" fontId="26" fillId="36" borderId="45" xfId="0" applyFont="1" applyFill="1" applyBorder="1" applyAlignment="1">
      <alignment horizontal="centerContinuous" vertical="center"/>
    </xf>
    <xf numFmtId="0" fontId="27" fillId="36" borderId="14" xfId="0" applyFont="1" applyFill="1" applyBorder="1" applyAlignment="1">
      <alignment horizontal="centerContinuous" vertical="center"/>
    </xf>
    <xf numFmtId="0" fontId="27" fillId="36" borderId="14" xfId="0" applyFont="1" applyFill="1" applyBorder="1" applyAlignment="1">
      <alignment horizontal="centerContinuous" vertical="center" wrapText="1"/>
    </xf>
    <xf numFmtId="0" fontId="18" fillId="36" borderId="14" xfId="0" applyFont="1" applyFill="1" applyBorder="1" applyAlignment="1">
      <alignment vertical="center" wrapText="1"/>
    </xf>
    <xf numFmtId="0" fontId="18" fillId="36" borderId="46" xfId="0" applyFont="1" applyFill="1" applyBorder="1" applyAlignment="1">
      <alignment vertical="center" wrapText="1"/>
    </xf>
    <xf numFmtId="0" fontId="18" fillId="36" borderId="28" xfId="0" applyFont="1" applyFill="1" applyBorder="1" applyAlignment="1">
      <alignment horizontal="center" vertical="center" wrapText="1"/>
    </xf>
    <xf numFmtId="0" fontId="26" fillId="36" borderId="47" xfId="0" applyFont="1" applyFill="1" applyBorder="1" applyAlignment="1">
      <alignment horizontal="centerContinuous" vertical="center"/>
    </xf>
    <xf numFmtId="0" fontId="27" fillId="36" borderId="48" xfId="0" applyFont="1" applyFill="1" applyBorder="1" applyAlignment="1">
      <alignment horizontal="centerContinuous" vertical="center"/>
    </xf>
    <xf numFmtId="0" fontId="27" fillId="36" borderId="48" xfId="0" applyFont="1" applyFill="1" applyBorder="1" applyAlignment="1">
      <alignment horizontal="centerContinuous" vertical="center" wrapText="1"/>
    </xf>
    <xf numFmtId="0" fontId="18" fillId="36" borderId="48" xfId="0" applyFont="1" applyFill="1" applyBorder="1" applyAlignment="1">
      <alignment vertical="center" wrapText="1"/>
    </xf>
    <xf numFmtId="0" fontId="18" fillId="36" borderId="49" xfId="0" applyFont="1" applyFill="1" applyBorder="1" applyAlignment="1">
      <alignment horizontal="center" vertical="center" wrapText="1"/>
    </xf>
    <xf numFmtId="0" fontId="18" fillId="36" borderId="50" xfId="0" applyFont="1" applyFill="1" applyBorder="1" applyAlignment="1">
      <alignment horizontal="center" vertical="center" wrapText="1"/>
    </xf>
    <xf numFmtId="0" fontId="18" fillId="0" borderId="51" xfId="0" applyFont="1" applyBorder="1" applyAlignment="1">
      <alignment horizontal="justify" vertical="top" wrapText="1"/>
    </xf>
    <xf numFmtId="0" fontId="18" fillId="0" borderId="52" xfId="0" applyFont="1" applyBorder="1" applyAlignment="1">
      <alignment horizontal="justify" vertical="top" wrapText="1"/>
    </xf>
    <xf numFmtId="0" fontId="18" fillId="0" borderId="52" xfId="0" applyFont="1" applyBorder="1" applyAlignment="1">
      <alignment horizontal="justify" vertical="top" wrapText="1"/>
    </xf>
    <xf numFmtId="0" fontId="0" fillId="0" borderId="52" xfId="0" applyBorder="1" applyAlignment="1">
      <alignment vertical="top" wrapText="1"/>
    </xf>
    <xf numFmtId="4" fontId="0" fillId="0" borderId="52" xfId="0" applyNumberFormat="1" applyBorder="1" applyAlignment="1">
      <alignment vertical="top" wrapText="1"/>
    </xf>
    <xf numFmtId="168" fontId="0" fillId="0" borderId="52" xfId="0" applyNumberFormat="1" applyFill="1" applyBorder="1" applyAlignment="1">
      <alignment horizontal="right" vertical="top" wrapText="1"/>
    </xf>
    <xf numFmtId="168" fontId="19" fillId="0" borderId="53" xfId="0" applyNumberFormat="1" applyFont="1" applyFill="1" applyBorder="1" applyAlignment="1">
      <alignment horizontal="right" vertical="top" wrapText="1"/>
    </xf>
    <xf numFmtId="0" fontId="18" fillId="0" borderId="54" xfId="0" applyFont="1" applyBorder="1" applyAlignment="1">
      <alignment horizontal="justify" vertical="top" wrapText="1"/>
    </xf>
    <xf numFmtId="0" fontId="18" fillId="0" borderId="55" xfId="0" applyFont="1" applyBorder="1" applyAlignment="1">
      <alignment horizontal="justify" vertical="top" wrapText="1"/>
    </xf>
    <xf numFmtId="0" fontId="18" fillId="0" borderId="55" xfId="0" applyFont="1" applyBorder="1" applyAlignment="1">
      <alignment horizontal="justify" vertical="top" wrapText="1"/>
    </xf>
    <xf numFmtId="0" fontId="0" fillId="0" borderId="55" xfId="0" applyBorder="1" applyAlignment="1">
      <alignment vertical="top" wrapText="1"/>
    </xf>
    <xf numFmtId="4" fontId="0" fillId="0" borderId="55" xfId="0" applyNumberFormat="1" applyBorder="1" applyAlignment="1">
      <alignment vertical="top" wrapText="1"/>
    </xf>
    <xf numFmtId="0" fontId="18" fillId="0" borderId="56" xfId="0" applyFont="1" applyFill="1" applyBorder="1" applyAlignment="1">
      <alignment horizontal="justify" vertical="top" wrapText="1"/>
    </xf>
    <xf numFmtId="0" fontId="18" fillId="0" borderId="57" xfId="0" applyFont="1" applyFill="1" applyBorder="1" applyAlignment="1">
      <alignment horizontal="justify" vertical="top" wrapText="1"/>
    </xf>
    <xf numFmtId="0" fontId="18" fillId="0" borderId="40" xfId="0" applyFont="1" applyFill="1" applyBorder="1" applyAlignment="1">
      <alignment horizontal="justify" vertical="top" wrapText="1"/>
    </xf>
    <xf numFmtId="0" fontId="18" fillId="0" borderId="42" xfId="0" applyFont="1" applyFill="1" applyBorder="1" applyAlignment="1">
      <alignment horizontal="justify" vertical="top" wrapText="1"/>
    </xf>
    <xf numFmtId="0" fontId="18" fillId="0" borderId="44" xfId="0" applyFont="1" applyFill="1" applyBorder="1" applyAlignment="1">
      <alignment horizontal="justify" vertical="top" wrapText="1"/>
    </xf>
    <xf numFmtId="0" fontId="18" fillId="0" borderId="43" xfId="0" applyFont="1" applyFill="1" applyBorder="1" applyAlignment="1">
      <alignment horizontal="justify" vertical="top" wrapText="1"/>
    </xf>
    <xf numFmtId="0" fontId="18" fillId="0" borderId="58" xfId="0" applyFont="1" applyFill="1" applyBorder="1" applyAlignment="1">
      <alignment horizontal="justify" vertical="top" wrapText="1"/>
    </xf>
    <xf numFmtId="0" fontId="18" fillId="0" borderId="59" xfId="0" applyFont="1" applyFill="1" applyBorder="1" applyAlignment="1">
      <alignment horizontal="justify" vertical="top" wrapText="1"/>
    </xf>
    <xf numFmtId="0" fontId="18" fillId="0" borderId="60" xfId="0" applyFont="1" applyFill="1" applyBorder="1" applyAlignment="1">
      <alignment horizontal="justify" vertical="top" wrapText="1"/>
    </xf>
    <xf numFmtId="3" fontId="19" fillId="0" borderId="40" xfId="0" applyNumberFormat="1" applyFont="1" applyBorder="1" applyAlignment="1">
      <alignment horizontal="right" vertical="top"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B1:AD89"/>
  <sheetViews>
    <sheetView tabSelected="1" view="pageBreakPreview" zoomScale="80" zoomScaleNormal="80" zoomScaleSheetLayoutView="80" workbookViewId="0">
      <selection activeCell="B2" sqref="B2"/>
    </sheetView>
  </sheetViews>
  <sheetFormatPr baseColWidth="10" defaultColWidth="5" defaultRowHeight="12.75" x14ac:dyDescent="0.2"/>
  <cols>
    <col min="1" max="1" width="3.5" style="1" customWidth="1"/>
    <col min="2" max="16384" width="5" style="1"/>
  </cols>
  <sheetData>
    <row r="1" spans="2:30" s="2" customFormat="1" ht="48" customHeight="1" x14ac:dyDescent="0.2">
      <c r="B1" s="3" t="s">
        <v>498</v>
      </c>
      <c r="C1" s="3"/>
      <c r="D1" s="3"/>
      <c r="E1" s="3"/>
      <c r="F1" s="3"/>
      <c r="G1" s="3"/>
      <c r="H1" s="3"/>
      <c r="I1" s="3"/>
      <c r="J1" s="3"/>
      <c r="K1" s="3"/>
      <c r="L1" s="3"/>
      <c r="M1" s="3"/>
      <c r="N1" s="3"/>
      <c r="O1" s="3"/>
      <c r="P1" s="3"/>
      <c r="Q1" s="4" t="s">
        <v>0</v>
      </c>
    </row>
    <row r="2" spans="2:30" ht="13.5" customHeight="1" x14ac:dyDescent="0.2"/>
    <row r="3" spans="2:30" ht="13.5" customHeight="1" x14ac:dyDescent="0.2"/>
    <row r="4" spans="2:30" ht="13.5" customHeight="1" x14ac:dyDescent="0.2"/>
    <row r="5" spans="2:30" ht="13.5" customHeight="1" x14ac:dyDescent="0.2"/>
    <row r="6" spans="2:30" ht="13.5" customHeight="1" x14ac:dyDescent="0.2"/>
    <row r="7" spans="2:30" ht="13.5" customHeight="1" x14ac:dyDescent="0.2"/>
    <row r="8" spans="2:30" ht="13.5" customHeight="1" x14ac:dyDescent="0.2"/>
    <row r="9" spans="2:30" ht="13.5" customHeight="1" x14ac:dyDescent="0.2"/>
    <row r="10" spans="2:30" ht="13.5" customHeight="1" x14ac:dyDescent="0.2"/>
    <row r="11" spans="2:30" ht="13.5" customHeight="1" x14ac:dyDescent="0.2">
      <c r="B11" s="5" t="s">
        <v>1</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row>
    <row r="12" spans="2:30" ht="13.5" customHeight="1" x14ac:dyDescent="0.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row>
    <row r="13" spans="2:30" ht="13.5" customHeight="1" x14ac:dyDescent="0.2">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row>
    <row r="14" spans="2:30" ht="13.5" customHeight="1" x14ac:dyDescent="0.2">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row>
    <row r="15" spans="2:30" ht="13.5" customHeight="1" x14ac:dyDescent="0.2">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row>
    <row r="16" spans="2:30" ht="13.5" customHeight="1" x14ac:dyDescent="0.2">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row>
    <row r="17" spans="2:30" ht="13.5" customHeight="1" x14ac:dyDescent="0.2">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row>
    <row r="18" spans="2:30" ht="13.5" customHeight="1" x14ac:dyDescent="0.2">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row>
    <row r="19" spans="2:30" ht="13.5" customHeight="1" x14ac:dyDescent="0.2">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row>
    <row r="20" spans="2:30" ht="13.5" customHeight="1" x14ac:dyDescent="0.2">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row>
    <row r="21" spans="2:30" ht="13.5" customHeight="1" x14ac:dyDescent="0.2">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row>
    <row r="22" spans="2:30" ht="13.5" customHeight="1" x14ac:dyDescent="0.2">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row>
    <row r="23" spans="2:30" ht="13.5" customHeight="1" x14ac:dyDescent="0.2">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row>
    <row r="24" spans="2:30" ht="13.5" customHeight="1" x14ac:dyDescent="0.2">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row>
    <row r="25" spans="2:30" ht="13.5" customHeight="1" x14ac:dyDescent="0.2">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row>
    <row r="26" spans="2:30" ht="13.5" customHeight="1" x14ac:dyDescent="0.2">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row>
    <row r="27" spans="2:30" ht="13.5" customHeight="1" x14ac:dyDescent="0.2">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row>
    <row r="28" spans="2:30" ht="13.5" customHeight="1" x14ac:dyDescent="0.2">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row>
    <row r="29" spans="2:30" ht="13.5" customHeight="1" x14ac:dyDescent="0.2">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row>
    <row r="30" spans="2:30" ht="13.5" customHeight="1" x14ac:dyDescent="0.2">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row>
    <row r="31" spans="2:30" ht="13.5" customHeight="1" x14ac:dyDescent="0.2">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row>
    <row r="32" spans="2:30" ht="13.5" customHeight="1" x14ac:dyDescent="0.2">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row>
    <row r="33" spans="2:30" ht="13.5" customHeight="1" x14ac:dyDescent="0.2">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row>
    <row r="34" spans="2:30" ht="13.5" customHeight="1" x14ac:dyDescent="0.2">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row>
    <row r="35" spans="2:30" ht="13.5" customHeight="1" x14ac:dyDescent="0.2"/>
    <row r="36" spans="2:30" ht="13.5" customHeight="1" x14ac:dyDescent="0.2"/>
    <row r="37" spans="2:30" ht="13.5" customHeight="1" x14ac:dyDescent="0.2"/>
    <row r="38" spans="2:30" ht="13.5" customHeight="1" x14ac:dyDescent="0.2"/>
    <row r="39" spans="2:30" ht="13.5" customHeight="1" x14ac:dyDescent="0.2"/>
    <row r="40" spans="2:30" ht="13.5" customHeight="1" x14ac:dyDescent="0.2"/>
    <row r="41" spans="2:30" ht="13.5" customHeight="1" x14ac:dyDescent="0.2"/>
    <row r="42" spans="2:30" ht="13.5" customHeight="1" x14ac:dyDescent="0.2"/>
    <row r="43" spans="2:30" ht="13.5" customHeight="1" x14ac:dyDescent="0.2"/>
    <row r="44" spans="2:30" ht="13.5" customHeight="1" x14ac:dyDescent="0.2"/>
    <row r="45" spans="2:30" ht="13.5" customHeight="1" x14ac:dyDescent="0.2"/>
    <row r="46" spans="2:30" ht="13.5" customHeight="1" x14ac:dyDescent="0.2"/>
    <row r="47" spans="2:30" ht="13.5" customHeight="1" x14ac:dyDescent="0.2"/>
    <row r="48" spans="2:30" ht="13.5" customHeight="1" x14ac:dyDescent="0.2"/>
    <row r="49" spans="4:28" ht="20.25" customHeight="1" x14ac:dyDescent="0.2">
      <c r="D49" s="6" t="s">
        <v>2</v>
      </c>
      <c r="E49" s="6"/>
      <c r="F49" s="6"/>
      <c r="G49" s="6"/>
      <c r="H49" s="6"/>
      <c r="I49" s="6"/>
      <c r="J49" s="6"/>
      <c r="K49" s="6"/>
      <c r="L49" s="6"/>
      <c r="M49" s="6"/>
      <c r="N49" s="6"/>
      <c r="O49" s="6"/>
      <c r="P49" s="6"/>
      <c r="Q49" s="6"/>
      <c r="R49" s="6"/>
      <c r="S49" s="6"/>
      <c r="T49" s="6"/>
      <c r="U49" s="6"/>
      <c r="V49" s="6"/>
      <c r="W49" s="6"/>
      <c r="X49" s="6"/>
      <c r="Y49" s="6"/>
      <c r="Z49" s="6"/>
      <c r="AA49" s="6"/>
      <c r="AB49" s="6"/>
    </row>
    <row r="50" spans="4:28" ht="13.5" customHeight="1" x14ac:dyDescent="0.2">
      <c r="D50" s="7" t="s">
        <v>3</v>
      </c>
      <c r="E50" s="7"/>
      <c r="F50" s="7"/>
      <c r="G50" s="7"/>
      <c r="H50" s="7"/>
      <c r="I50" s="7"/>
      <c r="J50" s="7"/>
      <c r="K50" s="7"/>
      <c r="L50" s="7"/>
      <c r="M50" s="7"/>
      <c r="N50" s="7"/>
      <c r="O50" s="7"/>
      <c r="P50" s="7"/>
      <c r="Q50" s="7"/>
      <c r="R50" s="7"/>
      <c r="S50" s="7"/>
      <c r="T50" s="7"/>
      <c r="U50" s="7"/>
      <c r="V50" s="7"/>
      <c r="W50" s="7"/>
      <c r="X50" s="7"/>
      <c r="Y50" s="7"/>
      <c r="Z50" s="7"/>
      <c r="AA50" s="7"/>
      <c r="AB50" s="7"/>
    </row>
    <row r="51" spans="4:28" ht="13.5" customHeight="1" x14ac:dyDescent="0.2">
      <c r="D51" s="7"/>
      <c r="E51" s="7"/>
      <c r="F51" s="7"/>
      <c r="G51" s="7"/>
      <c r="H51" s="7"/>
      <c r="I51" s="7"/>
      <c r="J51" s="7"/>
      <c r="K51" s="7"/>
      <c r="L51" s="7"/>
      <c r="M51" s="7"/>
      <c r="N51" s="7"/>
      <c r="O51" s="7"/>
      <c r="P51" s="7"/>
      <c r="Q51" s="7"/>
      <c r="R51" s="7"/>
      <c r="S51" s="7"/>
      <c r="T51" s="7"/>
      <c r="U51" s="7"/>
      <c r="V51" s="7"/>
      <c r="W51" s="7"/>
      <c r="X51" s="7"/>
      <c r="Y51" s="7"/>
      <c r="Z51" s="7"/>
      <c r="AA51" s="7"/>
      <c r="AB51" s="7"/>
    </row>
    <row r="52" spans="4:28" ht="13.5" customHeight="1" x14ac:dyDescent="0.2">
      <c r="D52" s="7"/>
      <c r="E52" s="7"/>
      <c r="F52" s="7"/>
      <c r="G52" s="7"/>
      <c r="H52" s="7"/>
      <c r="I52" s="7"/>
      <c r="J52" s="7"/>
      <c r="K52" s="7"/>
      <c r="L52" s="7"/>
      <c r="M52" s="7"/>
      <c r="N52" s="7"/>
      <c r="O52" s="7"/>
      <c r="P52" s="7"/>
      <c r="Q52" s="7"/>
      <c r="R52" s="7"/>
      <c r="S52" s="7"/>
      <c r="T52" s="7"/>
      <c r="U52" s="7"/>
      <c r="V52" s="7"/>
      <c r="W52" s="7"/>
      <c r="X52" s="7"/>
      <c r="Y52" s="7"/>
      <c r="Z52" s="7"/>
      <c r="AA52" s="7"/>
      <c r="AB52" s="7"/>
    </row>
    <row r="53" spans="4:28" ht="13.5" customHeight="1" x14ac:dyDescent="0.2">
      <c r="D53" s="7"/>
      <c r="E53" s="7"/>
      <c r="F53" s="7"/>
      <c r="G53" s="7"/>
      <c r="H53" s="7"/>
      <c r="I53" s="7"/>
      <c r="J53" s="7"/>
      <c r="K53" s="7"/>
      <c r="L53" s="7"/>
      <c r="M53" s="7"/>
      <c r="N53" s="7"/>
      <c r="O53" s="7"/>
      <c r="P53" s="7"/>
      <c r="Q53" s="7"/>
      <c r="R53" s="7"/>
      <c r="S53" s="7"/>
      <c r="T53" s="7"/>
      <c r="U53" s="7"/>
      <c r="V53" s="7"/>
      <c r="W53" s="7"/>
      <c r="X53" s="7"/>
      <c r="Y53" s="7"/>
      <c r="Z53" s="7"/>
      <c r="AA53" s="7"/>
      <c r="AB53" s="7"/>
    </row>
    <row r="54" spans="4:28" ht="13.5" customHeight="1" x14ac:dyDescent="0.2">
      <c r="D54" s="7"/>
      <c r="E54" s="7"/>
      <c r="F54" s="7"/>
      <c r="G54" s="7"/>
      <c r="H54" s="7"/>
      <c r="I54" s="7"/>
      <c r="J54" s="7"/>
      <c r="K54" s="7"/>
      <c r="L54" s="7"/>
      <c r="M54" s="7"/>
      <c r="N54" s="7"/>
      <c r="O54" s="7"/>
      <c r="P54" s="7"/>
      <c r="Q54" s="7"/>
      <c r="R54" s="7"/>
      <c r="S54" s="7"/>
      <c r="T54" s="7"/>
      <c r="U54" s="7"/>
      <c r="V54" s="7"/>
      <c r="W54" s="7"/>
      <c r="X54" s="7"/>
      <c r="Y54" s="7"/>
      <c r="Z54" s="7"/>
      <c r="AA54" s="7"/>
      <c r="AB54" s="7"/>
    </row>
    <row r="55" spans="4:28" ht="13.5" customHeight="1" x14ac:dyDescent="0.2">
      <c r="D55" s="7"/>
      <c r="E55" s="7"/>
      <c r="F55" s="7"/>
      <c r="G55" s="7"/>
      <c r="H55" s="7"/>
      <c r="I55" s="7"/>
      <c r="J55" s="7"/>
      <c r="K55" s="7"/>
      <c r="L55" s="7"/>
      <c r="M55" s="7"/>
      <c r="N55" s="7"/>
      <c r="O55" s="7"/>
      <c r="P55" s="7"/>
      <c r="Q55" s="7"/>
      <c r="R55" s="7"/>
      <c r="S55" s="7"/>
      <c r="T55" s="7"/>
      <c r="U55" s="7"/>
      <c r="V55" s="7"/>
      <c r="W55" s="7"/>
      <c r="X55" s="7"/>
      <c r="Y55" s="7"/>
      <c r="Z55" s="7"/>
      <c r="AA55" s="7"/>
      <c r="AB55" s="7"/>
    </row>
    <row r="56" spans="4:28" ht="13.5" customHeight="1" x14ac:dyDescent="0.2">
      <c r="D56" s="7"/>
      <c r="E56" s="7"/>
      <c r="F56" s="7"/>
      <c r="G56" s="7"/>
      <c r="H56" s="7"/>
      <c r="I56" s="7"/>
      <c r="J56" s="7"/>
      <c r="K56" s="7"/>
      <c r="L56" s="7"/>
      <c r="M56" s="7"/>
      <c r="N56" s="7"/>
      <c r="O56" s="7"/>
      <c r="P56" s="7"/>
      <c r="Q56" s="7"/>
      <c r="R56" s="7"/>
      <c r="S56" s="7"/>
      <c r="T56" s="7"/>
      <c r="U56" s="7"/>
      <c r="V56" s="7"/>
      <c r="W56" s="7"/>
      <c r="X56" s="7"/>
      <c r="Y56" s="7"/>
      <c r="Z56" s="7"/>
      <c r="AA56" s="7"/>
      <c r="AB56" s="7"/>
    </row>
    <row r="57" spans="4:28" ht="13.5" customHeight="1" x14ac:dyDescent="0.2">
      <c r="D57" s="7"/>
      <c r="E57" s="7"/>
      <c r="F57" s="7"/>
      <c r="G57" s="7"/>
      <c r="H57" s="7"/>
      <c r="I57" s="7"/>
      <c r="J57" s="7"/>
      <c r="K57" s="7"/>
      <c r="L57" s="7"/>
      <c r="M57" s="7"/>
      <c r="N57" s="7"/>
      <c r="O57" s="7"/>
      <c r="P57" s="7"/>
      <c r="Q57" s="7"/>
      <c r="R57" s="7"/>
      <c r="S57" s="7"/>
      <c r="T57" s="7"/>
      <c r="U57" s="7"/>
      <c r="V57" s="7"/>
      <c r="W57" s="7"/>
      <c r="X57" s="7"/>
      <c r="Y57" s="7"/>
      <c r="Z57" s="7"/>
      <c r="AA57" s="7"/>
      <c r="AB57" s="7"/>
    </row>
    <row r="58" spans="4:28" ht="13.5" customHeight="1" x14ac:dyDescent="0.2">
      <c r="D58" s="7"/>
      <c r="E58" s="7"/>
      <c r="F58" s="7"/>
      <c r="G58" s="7"/>
      <c r="H58" s="7"/>
      <c r="I58" s="7"/>
      <c r="J58" s="7"/>
      <c r="K58" s="7"/>
      <c r="L58" s="7"/>
      <c r="M58" s="7"/>
      <c r="N58" s="7"/>
      <c r="O58" s="7"/>
      <c r="P58" s="7"/>
      <c r="Q58" s="7"/>
      <c r="R58" s="7"/>
      <c r="S58" s="7"/>
      <c r="T58" s="7"/>
      <c r="U58" s="7"/>
      <c r="V58" s="7"/>
      <c r="W58" s="7"/>
      <c r="X58" s="7"/>
      <c r="Y58" s="7"/>
      <c r="Z58" s="7"/>
      <c r="AA58" s="7"/>
      <c r="AB58" s="7"/>
    </row>
    <row r="59" spans="4:28" ht="13.5" customHeight="1" x14ac:dyDescent="0.2">
      <c r="D59" s="7"/>
      <c r="E59" s="7"/>
      <c r="F59" s="7"/>
      <c r="G59" s="7"/>
      <c r="H59" s="7"/>
      <c r="I59" s="7"/>
      <c r="J59" s="7"/>
      <c r="K59" s="7"/>
      <c r="L59" s="7"/>
      <c r="M59" s="7"/>
      <c r="N59" s="7"/>
      <c r="O59" s="7"/>
      <c r="P59" s="7"/>
      <c r="Q59" s="7"/>
      <c r="R59" s="7"/>
      <c r="S59" s="7"/>
      <c r="T59" s="7"/>
      <c r="U59" s="7"/>
      <c r="V59" s="7"/>
      <c r="W59" s="7"/>
      <c r="X59" s="7"/>
      <c r="Y59" s="7"/>
      <c r="Z59" s="7"/>
      <c r="AA59" s="7"/>
      <c r="AB59" s="7"/>
    </row>
    <row r="60" spans="4:28" ht="13.5" customHeight="1" x14ac:dyDescent="0.2">
      <c r="D60" s="7"/>
      <c r="E60" s="7"/>
      <c r="F60" s="7"/>
      <c r="G60" s="7"/>
      <c r="H60" s="7"/>
      <c r="I60" s="7"/>
      <c r="J60" s="7"/>
      <c r="K60" s="7"/>
      <c r="L60" s="7"/>
      <c r="M60" s="7"/>
      <c r="N60" s="7"/>
      <c r="O60" s="7"/>
      <c r="P60" s="7"/>
      <c r="Q60" s="7"/>
      <c r="R60" s="7"/>
      <c r="S60" s="7"/>
      <c r="T60" s="7"/>
      <c r="U60" s="7"/>
      <c r="V60" s="7"/>
      <c r="W60" s="7"/>
      <c r="X60" s="7"/>
      <c r="Y60" s="7"/>
      <c r="Z60" s="7"/>
      <c r="AA60" s="7"/>
      <c r="AB60" s="7"/>
    </row>
    <row r="61" spans="4:28" ht="13.5" customHeight="1" x14ac:dyDescent="0.2">
      <c r="D61" s="7"/>
      <c r="E61" s="7"/>
      <c r="F61" s="7"/>
      <c r="G61" s="7"/>
      <c r="H61" s="7"/>
      <c r="I61" s="7"/>
      <c r="J61" s="7"/>
      <c r="K61" s="7"/>
      <c r="L61" s="7"/>
      <c r="M61" s="7"/>
      <c r="N61" s="7"/>
      <c r="O61" s="7"/>
      <c r="P61" s="7"/>
      <c r="Q61" s="7"/>
      <c r="R61" s="7"/>
      <c r="S61" s="7"/>
      <c r="T61" s="7"/>
      <c r="U61" s="7"/>
      <c r="V61" s="7"/>
      <c r="W61" s="7"/>
      <c r="X61" s="7"/>
      <c r="Y61" s="7"/>
      <c r="Z61" s="7"/>
      <c r="AA61" s="7"/>
      <c r="AB61" s="7"/>
    </row>
    <row r="62" spans="4:28" ht="13.5" customHeight="1" x14ac:dyDescent="0.2">
      <c r="D62" s="7"/>
      <c r="E62" s="7"/>
      <c r="F62" s="7"/>
      <c r="G62" s="7"/>
      <c r="H62" s="7"/>
      <c r="I62" s="7"/>
      <c r="J62" s="7"/>
      <c r="K62" s="7"/>
      <c r="L62" s="7"/>
      <c r="M62" s="7"/>
      <c r="N62" s="7"/>
      <c r="O62" s="7"/>
      <c r="P62" s="7"/>
      <c r="Q62" s="7"/>
      <c r="R62" s="7"/>
      <c r="S62" s="7"/>
      <c r="T62" s="7"/>
      <c r="U62" s="7"/>
      <c r="V62" s="7"/>
      <c r="W62" s="7"/>
      <c r="X62" s="7"/>
      <c r="Y62" s="7"/>
      <c r="Z62" s="7"/>
      <c r="AA62" s="7"/>
      <c r="AB62" s="7"/>
    </row>
    <row r="63" spans="4:28" ht="13.5" customHeight="1" x14ac:dyDescent="0.2">
      <c r="D63" s="7"/>
      <c r="E63" s="7"/>
      <c r="F63" s="7"/>
      <c r="G63" s="7"/>
      <c r="H63" s="7"/>
      <c r="I63" s="7"/>
      <c r="J63" s="7"/>
      <c r="K63" s="7"/>
      <c r="L63" s="7"/>
      <c r="M63" s="7"/>
      <c r="N63" s="7"/>
      <c r="O63" s="7"/>
      <c r="P63" s="7"/>
      <c r="Q63" s="7"/>
      <c r="R63" s="7"/>
      <c r="S63" s="7"/>
      <c r="T63" s="7"/>
      <c r="U63" s="7"/>
      <c r="V63" s="7"/>
      <c r="W63" s="7"/>
      <c r="X63" s="7"/>
      <c r="Y63" s="7"/>
      <c r="Z63" s="7"/>
      <c r="AA63" s="7"/>
      <c r="AB63" s="7"/>
    </row>
    <row r="64" spans="4:28" ht="13.5" customHeight="1" x14ac:dyDescent="0.2">
      <c r="D64" s="7"/>
      <c r="E64" s="7"/>
      <c r="F64" s="7"/>
      <c r="G64" s="7"/>
      <c r="H64" s="7"/>
      <c r="I64" s="7"/>
      <c r="J64" s="7"/>
      <c r="K64" s="7"/>
      <c r="L64" s="7"/>
      <c r="M64" s="7"/>
      <c r="N64" s="7"/>
      <c r="O64" s="7"/>
      <c r="P64" s="7"/>
      <c r="Q64" s="7"/>
      <c r="R64" s="7"/>
      <c r="S64" s="7"/>
      <c r="T64" s="7"/>
      <c r="U64" s="7"/>
      <c r="V64" s="7"/>
      <c r="W64" s="7"/>
      <c r="X64" s="7"/>
      <c r="Y64" s="7"/>
      <c r="Z64" s="7"/>
      <c r="AA64" s="7"/>
      <c r="AB64" s="7"/>
    </row>
    <row r="65" spans="4:28" ht="13.5" customHeight="1" x14ac:dyDescent="0.2">
      <c r="D65" s="7"/>
      <c r="E65" s="7"/>
      <c r="F65" s="7"/>
      <c r="G65" s="7"/>
      <c r="H65" s="7"/>
      <c r="I65" s="7"/>
      <c r="J65" s="7"/>
      <c r="K65" s="7"/>
      <c r="L65" s="7"/>
      <c r="M65" s="7"/>
      <c r="N65" s="7"/>
      <c r="O65" s="7"/>
      <c r="P65" s="7"/>
      <c r="Q65" s="7"/>
      <c r="R65" s="7"/>
      <c r="S65" s="7"/>
      <c r="T65" s="7"/>
      <c r="U65" s="7"/>
      <c r="V65" s="7"/>
      <c r="W65" s="7"/>
      <c r="X65" s="7"/>
      <c r="Y65" s="7"/>
      <c r="Z65" s="7"/>
      <c r="AA65" s="7"/>
      <c r="AB65" s="7"/>
    </row>
    <row r="66" spans="4:28" ht="13.5" customHeight="1" x14ac:dyDescent="0.2">
      <c r="D66" s="7"/>
      <c r="E66" s="7"/>
      <c r="F66" s="7"/>
      <c r="G66" s="7"/>
      <c r="H66" s="7"/>
      <c r="I66" s="7"/>
      <c r="J66" s="7"/>
      <c r="K66" s="7"/>
      <c r="L66" s="7"/>
      <c r="M66" s="7"/>
      <c r="N66" s="7"/>
      <c r="O66" s="7"/>
      <c r="P66" s="7"/>
      <c r="Q66" s="7"/>
      <c r="R66" s="7"/>
      <c r="S66" s="7"/>
      <c r="T66" s="7"/>
      <c r="U66" s="7"/>
      <c r="V66" s="7"/>
      <c r="W66" s="7"/>
      <c r="X66" s="7"/>
      <c r="Y66" s="7"/>
      <c r="Z66" s="7"/>
      <c r="AA66" s="7"/>
      <c r="AB66" s="7"/>
    </row>
    <row r="67" spans="4:28" ht="13.5" customHeight="1" x14ac:dyDescent="0.2">
      <c r="D67" s="7"/>
      <c r="E67" s="7"/>
      <c r="F67" s="7"/>
      <c r="G67" s="7"/>
      <c r="H67" s="7"/>
      <c r="I67" s="7"/>
      <c r="J67" s="7"/>
      <c r="K67" s="7"/>
      <c r="L67" s="7"/>
      <c r="M67" s="7"/>
      <c r="N67" s="7"/>
      <c r="O67" s="7"/>
      <c r="P67" s="7"/>
      <c r="Q67" s="7"/>
      <c r="R67" s="7"/>
      <c r="S67" s="7"/>
      <c r="T67" s="7"/>
      <c r="U67" s="7"/>
      <c r="V67" s="7"/>
      <c r="W67" s="7"/>
      <c r="X67" s="7"/>
      <c r="Y67" s="7"/>
      <c r="Z67" s="7"/>
      <c r="AA67" s="7"/>
      <c r="AB67" s="7"/>
    </row>
    <row r="68" spans="4:28" ht="13.5" customHeight="1" x14ac:dyDescent="0.2">
      <c r="D68" s="7"/>
      <c r="E68" s="7"/>
      <c r="F68" s="7"/>
      <c r="G68" s="7"/>
      <c r="H68" s="7"/>
      <c r="I68" s="7"/>
      <c r="J68" s="7"/>
      <c r="K68" s="7"/>
      <c r="L68" s="7"/>
      <c r="M68" s="7"/>
      <c r="N68" s="7"/>
      <c r="O68" s="7"/>
      <c r="P68" s="7"/>
      <c r="Q68" s="7"/>
      <c r="R68" s="7"/>
      <c r="S68" s="7"/>
      <c r="T68" s="7"/>
      <c r="U68" s="7"/>
      <c r="V68" s="7"/>
      <c r="W68" s="7"/>
      <c r="X68" s="7"/>
      <c r="Y68" s="7"/>
      <c r="Z68" s="7"/>
      <c r="AA68" s="7"/>
      <c r="AB68" s="7"/>
    </row>
    <row r="69" spans="4:28" ht="13.5" customHeight="1" x14ac:dyDescent="0.2">
      <c r="D69" s="7"/>
      <c r="E69" s="7"/>
      <c r="F69" s="7"/>
      <c r="G69" s="7"/>
      <c r="H69" s="7"/>
      <c r="I69" s="7"/>
      <c r="J69" s="7"/>
      <c r="K69" s="7"/>
      <c r="L69" s="7"/>
      <c r="M69" s="7"/>
      <c r="N69" s="7"/>
      <c r="O69" s="7"/>
      <c r="P69" s="7"/>
      <c r="Q69" s="7"/>
      <c r="R69" s="7"/>
      <c r="S69" s="7"/>
      <c r="T69" s="7"/>
      <c r="U69" s="7"/>
      <c r="V69" s="7"/>
      <c r="W69" s="7"/>
      <c r="X69" s="7"/>
      <c r="Y69" s="7"/>
      <c r="Z69" s="7"/>
      <c r="AA69" s="7"/>
      <c r="AB69" s="7"/>
    </row>
    <row r="70" spans="4:28" ht="13.5" customHeight="1" x14ac:dyDescent="0.2">
      <c r="D70" s="7"/>
      <c r="E70" s="7"/>
      <c r="F70" s="7"/>
      <c r="G70" s="7"/>
      <c r="H70" s="7"/>
      <c r="I70" s="7"/>
      <c r="J70" s="7"/>
      <c r="K70" s="7"/>
      <c r="L70" s="7"/>
      <c r="M70" s="7"/>
      <c r="N70" s="7"/>
      <c r="O70" s="7"/>
      <c r="P70" s="7"/>
      <c r="Q70" s="7"/>
      <c r="R70" s="7"/>
      <c r="S70" s="7"/>
      <c r="T70" s="7"/>
      <c r="U70" s="7"/>
      <c r="V70" s="7"/>
      <c r="W70" s="7"/>
      <c r="X70" s="7"/>
      <c r="Y70" s="7"/>
      <c r="Z70" s="7"/>
      <c r="AA70" s="7"/>
      <c r="AB70" s="7"/>
    </row>
    <row r="71" spans="4:28" ht="13.5" customHeight="1" x14ac:dyDescent="0.2">
      <c r="D71" s="7"/>
      <c r="E71" s="7"/>
      <c r="F71" s="7"/>
      <c r="G71" s="7"/>
      <c r="H71" s="7"/>
      <c r="I71" s="7"/>
      <c r="J71" s="7"/>
      <c r="K71" s="7"/>
      <c r="L71" s="7"/>
      <c r="M71" s="7"/>
      <c r="N71" s="7"/>
      <c r="O71" s="7"/>
      <c r="P71" s="7"/>
      <c r="Q71" s="7"/>
      <c r="R71" s="7"/>
      <c r="S71" s="7"/>
      <c r="T71" s="7"/>
      <c r="U71" s="7"/>
      <c r="V71" s="7"/>
      <c r="W71" s="7"/>
      <c r="X71" s="7"/>
      <c r="Y71" s="7"/>
      <c r="Z71" s="7"/>
      <c r="AA71" s="7"/>
      <c r="AB71" s="7"/>
    </row>
    <row r="72" spans="4:28" ht="13.5" customHeight="1" x14ac:dyDescent="0.2">
      <c r="D72" s="7"/>
      <c r="E72" s="7"/>
      <c r="F72" s="7"/>
      <c r="G72" s="7"/>
      <c r="H72" s="7"/>
      <c r="I72" s="7"/>
      <c r="J72" s="7"/>
      <c r="K72" s="7"/>
      <c r="L72" s="7"/>
      <c r="M72" s="7"/>
      <c r="N72" s="7"/>
      <c r="O72" s="7"/>
      <c r="P72" s="7"/>
      <c r="Q72" s="7"/>
      <c r="R72" s="7"/>
      <c r="S72" s="7"/>
      <c r="T72" s="7"/>
      <c r="U72" s="7"/>
      <c r="V72" s="7"/>
      <c r="W72" s="7"/>
      <c r="X72" s="7"/>
      <c r="Y72" s="7"/>
      <c r="Z72" s="7"/>
      <c r="AA72" s="7"/>
      <c r="AB72" s="7"/>
    </row>
    <row r="73" spans="4:28" ht="13.5" customHeight="1" x14ac:dyDescent="0.2">
      <c r="D73" s="7"/>
      <c r="E73" s="7"/>
      <c r="F73" s="7"/>
      <c r="G73" s="7"/>
      <c r="H73" s="7"/>
      <c r="I73" s="7"/>
      <c r="J73" s="7"/>
      <c r="K73" s="7"/>
      <c r="L73" s="7"/>
      <c r="M73" s="7"/>
      <c r="N73" s="7"/>
      <c r="O73" s="7"/>
      <c r="P73" s="7"/>
      <c r="Q73" s="7"/>
      <c r="R73" s="7"/>
      <c r="S73" s="7"/>
      <c r="T73" s="7"/>
      <c r="U73" s="7"/>
      <c r="V73" s="7"/>
      <c r="W73" s="7"/>
      <c r="X73" s="7"/>
      <c r="Y73" s="7"/>
      <c r="Z73" s="7"/>
      <c r="AA73" s="7"/>
      <c r="AB73" s="7"/>
    </row>
    <row r="74" spans="4:28" ht="13.5" customHeight="1" x14ac:dyDescent="0.2">
      <c r="D74" s="7"/>
      <c r="E74" s="7"/>
      <c r="F74" s="7"/>
      <c r="G74" s="7"/>
      <c r="H74" s="7"/>
      <c r="I74" s="7"/>
      <c r="J74" s="7"/>
      <c r="K74" s="7"/>
      <c r="L74" s="7"/>
      <c r="M74" s="7"/>
      <c r="N74" s="7"/>
      <c r="O74" s="7"/>
      <c r="P74" s="7"/>
      <c r="Q74" s="7"/>
      <c r="R74" s="7"/>
      <c r="S74" s="7"/>
      <c r="T74" s="7"/>
      <c r="U74" s="7"/>
      <c r="V74" s="7"/>
      <c r="W74" s="7"/>
      <c r="X74" s="7"/>
      <c r="Y74" s="7"/>
      <c r="Z74" s="7"/>
      <c r="AA74" s="7"/>
      <c r="AB74" s="7"/>
    </row>
    <row r="75" spans="4:28" ht="13.5" customHeight="1" x14ac:dyDescent="0.2">
      <c r="D75" s="7"/>
      <c r="E75" s="7"/>
      <c r="F75" s="7"/>
      <c r="G75" s="7"/>
      <c r="H75" s="7"/>
      <c r="I75" s="7"/>
      <c r="J75" s="7"/>
      <c r="K75" s="7"/>
      <c r="L75" s="7"/>
      <c r="M75" s="7"/>
      <c r="N75" s="7"/>
      <c r="O75" s="7"/>
      <c r="P75" s="7"/>
      <c r="Q75" s="7"/>
      <c r="R75" s="7"/>
      <c r="S75" s="7"/>
      <c r="T75" s="7"/>
      <c r="U75" s="7"/>
      <c r="V75" s="7"/>
      <c r="W75" s="7"/>
      <c r="X75" s="7"/>
      <c r="Y75" s="7"/>
      <c r="Z75" s="7"/>
      <c r="AA75" s="7"/>
      <c r="AB75" s="7"/>
    </row>
    <row r="76" spans="4:28" ht="13.5" customHeight="1" x14ac:dyDescent="0.2">
      <c r="D76" s="7"/>
      <c r="E76" s="7"/>
      <c r="F76" s="7"/>
      <c r="G76" s="7"/>
      <c r="H76" s="7"/>
      <c r="I76" s="7"/>
      <c r="J76" s="7"/>
      <c r="K76" s="7"/>
      <c r="L76" s="7"/>
      <c r="M76" s="7"/>
      <c r="N76" s="7"/>
      <c r="O76" s="7"/>
      <c r="P76" s="7"/>
      <c r="Q76" s="7"/>
      <c r="R76" s="7"/>
      <c r="S76" s="7"/>
      <c r="T76" s="7"/>
      <c r="U76" s="7"/>
      <c r="V76" s="7"/>
      <c r="W76" s="7"/>
      <c r="X76" s="7"/>
      <c r="Y76" s="7"/>
      <c r="Z76" s="7"/>
      <c r="AA76" s="7"/>
      <c r="AB76" s="7"/>
    </row>
    <row r="77" spans="4:28" ht="13.5" customHeight="1" x14ac:dyDescent="0.2">
      <c r="D77" s="7"/>
      <c r="E77" s="7"/>
      <c r="F77" s="7"/>
      <c r="G77" s="7"/>
      <c r="H77" s="7"/>
      <c r="I77" s="7"/>
      <c r="J77" s="7"/>
      <c r="K77" s="7"/>
      <c r="L77" s="7"/>
      <c r="M77" s="7"/>
      <c r="N77" s="7"/>
      <c r="O77" s="7"/>
      <c r="P77" s="7"/>
      <c r="Q77" s="7"/>
      <c r="R77" s="7"/>
      <c r="S77" s="7"/>
      <c r="T77" s="7"/>
      <c r="U77" s="7"/>
      <c r="V77" s="7"/>
      <c r="W77" s="7"/>
      <c r="X77" s="7"/>
      <c r="Y77" s="7"/>
      <c r="Z77" s="7"/>
      <c r="AA77" s="7"/>
      <c r="AB77" s="7"/>
    </row>
    <row r="78" spans="4:28" ht="13.5" customHeight="1" x14ac:dyDescent="0.2">
      <c r="D78" s="7"/>
      <c r="E78" s="7"/>
      <c r="F78" s="7"/>
      <c r="G78" s="7"/>
      <c r="H78" s="7"/>
      <c r="I78" s="7"/>
      <c r="J78" s="7"/>
      <c r="K78" s="7"/>
      <c r="L78" s="7"/>
      <c r="M78" s="7"/>
      <c r="N78" s="7"/>
      <c r="O78" s="7"/>
      <c r="P78" s="7"/>
      <c r="Q78" s="7"/>
      <c r="R78" s="7"/>
      <c r="S78" s="7"/>
      <c r="T78" s="7"/>
      <c r="U78" s="7"/>
      <c r="V78" s="7"/>
      <c r="W78" s="7"/>
      <c r="X78" s="7"/>
      <c r="Y78" s="7"/>
      <c r="Z78" s="7"/>
      <c r="AA78" s="7"/>
      <c r="AB78" s="7"/>
    </row>
    <row r="79" spans="4:28" ht="13.5" customHeight="1" x14ac:dyDescent="0.2">
      <c r="D79" s="7"/>
      <c r="E79" s="7"/>
      <c r="F79" s="7"/>
      <c r="G79" s="7"/>
      <c r="H79" s="7"/>
      <c r="I79" s="7"/>
      <c r="J79" s="7"/>
      <c r="K79" s="7"/>
      <c r="L79" s="7"/>
      <c r="M79" s="7"/>
      <c r="N79" s="7"/>
      <c r="O79" s="7"/>
      <c r="P79" s="7"/>
      <c r="Q79" s="7"/>
      <c r="R79" s="7"/>
      <c r="S79" s="7"/>
      <c r="T79" s="7"/>
      <c r="U79" s="7"/>
      <c r="V79" s="7"/>
      <c r="W79" s="7"/>
      <c r="X79" s="7"/>
      <c r="Y79" s="7"/>
      <c r="Z79" s="7"/>
      <c r="AA79" s="7"/>
      <c r="AB79" s="7"/>
    </row>
    <row r="80" spans="4:28" ht="13.5" customHeight="1" x14ac:dyDescent="0.2">
      <c r="D80" s="7"/>
      <c r="E80" s="7"/>
      <c r="F80" s="7"/>
      <c r="G80" s="7"/>
      <c r="H80" s="7"/>
      <c r="I80" s="7"/>
      <c r="J80" s="7"/>
      <c r="K80" s="7"/>
      <c r="L80" s="7"/>
      <c r="M80" s="7"/>
      <c r="N80" s="7"/>
      <c r="O80" s="7"/>
      <c r="P80" s="7"/>
      <c r="Q80" s="7"/>
      <c r="R80" s="7"/>
      <c r="S80" s="7"/>
      <c r="T80" s="7"/>
      <c r="U80" s="7"/>
      <c r="V80" s="7"/>
      <c r="W80" s="7"/>
      <c r="X80" s="7"/>
      <c r="Y80" s="7"/>
      <c r="Z80" s="7"/>
      <c r="AA80" s="7"/>
      <c r="AB80" s="7"/>
    </row>
    <row r="81" spans="4:28" ht="13.5" customHeight="1" x14ac:dyDescent="0.2">
      <c r="D81" s="7"/>
      <c r="E81" s="7"/>
      <c r="F81" s="7"/>
      <c r="G81" s="7"/>
      <c r="H81" s="7"/>
      <c r="I81" s="7"/>
      <c r="J81" s="7"/>
      <c r="K81" s="7"/>
      <c r="L81" s="7"/>
      <c r="M81" s="7"/>
      <c r="N81" s="7"/>
      <c r="O81" s="7"/>
      <c r="P81" s="7"/>
      <c r="Q81" s="7"/>
      <c r="R81" s="7"/>
      <c r="S81" s="7"/>
      <c r="T81" s="7"/>
      <c r="U81" s="7"/>
      <c r="V81" s="7"/>
      <c r="W81" s="7"/>
      <c r="X81" s="7"/>
      <c r="Y81" s="7"/>
      <c r="Z81" s="7"/>
      <c r="AA81" s="7"/>
      <c r="AB81" s="7"/>
    </row>
    <row r="82" spans="4:28" ht="13.5" customHeight="1" x14ac:dyDescent="0.2">
      <c r="D82" s="7"/>
      <c r="E82" s="7"/>
      <c r="F82" s="7"/>
      <c r="G82" s="7"/>
      <c r="H82" s="7"/>
      <c r="I82" s="7"/>
      <c r="J82" s="7"/>
      <c r="K82" s="7"/>
      <c r="L82" s="7"/>
      <c r="M82" s="7"/>
      <c r="N82" s="7"/>
      <c r="O82" s="7"/>
      <c r="P82" s="7"/>
      <c r="Q82" s="7"/>
      <c r="R82" s="7"/>
      <c r="S82" s="7"/>
      <c r="T82" s="7"/>
      <c r="U82" s="7"/>
      <c r="V82" s="7"/>
      <c r="W82" s="7"/>
      <c r="X82" s="7"/>
      <c r="Y82" s="7"/>
      <c r="Z82" s="7"/>
      <c r="AA82" s="7"/>
      <c r="AB82" s="7"/>
    </row>
    <row r="83" spans="4:28" ht="13.5" customHeight="1" x14ac:dyDescent="0.2">
      <c r="D83" s="7"/>
      <c r="E83" s="7"/>
      <c r="F83" s="7"/>
      <c r="G83" s="7"/>
      <c r="H83" s="7"/>
      <c r="I83" s="7"/>
      <c r="J83" s="7"/>
      <c r="K83" s="7"/>
      <c r="L83" s="7"/>
      <c r="M83" s="7"/>
      <c r="N83" s="7"/>
      <c r="O83" s="7"/>
      <c r="P83" s="7"/>
      <c r="Q83" s="7"/>
      <c r="R83" s="7"/>
      <c r="S83" s="7"/>
      <c r="T83" s="7"/>
      <c r="U83" s="7"/>
      <c r="V83" s="7"/>
      <c r="W83" s="7"/>
      <c r="X83" s="7"/>
      <c r="Y83" s="7"/>
      <c r="Z83" s="7"/>
      <c r="AA83" s="7"/>
      <c r="AB83" s="7"/>
    </row>
    <row r="84" spans="4:28" ht="13.5" customHeight="1" x14ac:dyDescent="0.2">
      <c r="D84" s="7"/>
      <c r="E84" s="7"/>
      <c r="F84" s="7"/>
      <c r="G84" s="7"/>
      <c r="H84" s="7"/>
      <c r="I84" s="7"/>
      <c r="J84" s="7"/>
      <c r="K84" s="7"/>
      <c r="L84" s="7"/>
      <c r="M84" s="7"/>
      <c r="N84" s="7"/>
      <c r="O84" s="7"/>
      <c r="P84" s="7"/>
      <c r="Q84" s="7"/>
      <c r="R84" s="7"/>
      <c r="S84" s="7"/>
      <c r="T84" s="7"/>
      <c r="U84" s="7"/>
      <c r="V84" s="7"/>
      <c r="W84" s="7"/>
      <c r="X84" s="7"/>
      <c r="Y84" s="7"/>
      <c r="Z84" s="7"/>
      <c r="AA84" s="7"/>
      <c r="AB84" s="7"/>
    </row>
    <row r="85" spans="4:28" ht="13.5" customHeight="1" x14ac:dyDescent="0.2"/>
    <row r="86" spans="4:28" ht="13.5" customHeight="1" x14ac:dyDescent="0.2"/>
    <row r="87" spans="4:28" ht="13.5" customHeight="1" x14ac:dyDescent="0.2"/>
    <row r="88" spans="4:28" ht="13.5" customHeight="1" x14ac:dyDescent="0.2"/>
    <row r="89" spans="4:28" ht="13.5" customHeight="1" x14ac:dyDescent="0.2"/>
  </sheetData>
  <mergeCells count="4">
    <mergeCell ref="B1:P1"/>
    <mergeCell ref="B11:AD34"/>
    <mergeCell ref="D49:AB49"/>
    <mergeCell ref="D50:AB84"/>
  </mergeCells>
  <printOptions horizontalCentered="1"/>
  <pageMargins left="0.78740157480314965" right="0.78740157480314965" top="0.98425196850393704" bottom="0.98425196850393704" header="0" footer="0.39370078740157483"/>
  <pageSetup scale="72" fitToHeight="10" orientation="landscape" r:id="rId1"/>
  <headerFooter>
    <oddFooter>&amp;R&amp;P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5"/>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4"/>
      <c r="B1" s="8" t="s">
        <v>498</v>
      </c>
      <c r="C1" s="8"/>
      <c r="D1" s="8"/>
      <c r="E1" s="8"/>
      <c r="F1" s="8"/>
      <c r="G1" s="8"/>
      <c r="H1" s="8"/>
      <c r="I1" s="8"/>
      <c r="J1" s="8"/>
      <c r="K1" s="8"/>
      <c r="L1" s="8"/>
      <c r="M1" s="4" t="s">
        <v>4</v>
      </c>
      <c r="N1" s="4"/>
      <c r="O1" s="4"/>
      <c r="P1" s="9"/>
      <c r="Q1" s="9"/>
      <c r="R1" s="9"/>
      <c r="Y1" s="10"/>
      <c r="Z1" s="10"/>
      <c r="AA1" s="11"/>
      <c r="AH1" s="12"/>
    </row>
    <row r="2" spans="1:34" ht="13.5" customHeight="1" thickBot="1" x14ac:dyDescent="0.25"/>
    <row r="3" spans="1:34" ht="22.5" customHeight="1" thickTop="1" thickBot="1" x14ac:dyDescent="0.25">
      <c r="B3" s="13" t="s">
        <v>5</v>
      </c>
      <c r="C3" s="14"/>
      <c r="D3" s="14"/>
      <c r="E3" s="14"/>
      <c r="F3" s="14"/>
      <c r="G3" s="14"/>
      <c r="H3" s="15"/>
      <c r="I3" s="15"/>
      <c r="J3" s="15"/>
      <c r="K3" s="15"/>
      <c r="L3" s="15"/>
      <c r="M3" s="15"/>
      <c r="N3" s="15"/>
      <c r="O3" s="15"/>
      <c r="P3" s="15"/>
      <c r="Q3" s="15"/>
      <c r="R3" s="15"/>
      <c r="S3" s="15"/>
      <c r="T3" s="15"/>
      <c r="U3" s="16"/>
    </row>
    <row r="4" spans="1:34" ht="51.75" customHeight="1" thickTop="1" x14ac:dyDescent="0.2">
      <c r="B4" s="17" t="s">
        <v>6</v>
      </c>
      <c r="C4" s="18" t="s">
        <v>460</v>
      </c>
      <c r="D4" s="19" t="s">
        <v>461</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x14ac:dyDescent="0.2">
      <c r="B5" s="25" t="s">
        <v>15</v>
      </c>
      <c r="C5" s="26"/>
      <c r="D5" s="26"/>
      <c r="E5" s="26"/>
      <c r="F5" s="26"/>
      <c r="G5" s="26"/>
      <c r="H5" s="26"/>
      <c r="I5" s="26"/>
      <c r="J5" s="26"/>
      <c r="K5" s="26"/>
      <c r="L5" s="26"/>
      <c r="M5" s="26"/>
      <c r="N5" s="26"/>
      <c r="O5" s="26"/>
      <c r="P5" s="26"/>
      <c r="Q5" s="26"/>
      <c r="R5" s="26"/>
      <c r="S5" s="26"/>
      <c r="T5" s="26"/>
      <c r="U5" s="27"/>
    </row>
    <row r="6" spans="1:34" ht="37.5" customHeight="1" thickBot="1" x14ac:dyDescent="0.25">
      <c r="B6" s="28" t="s">
        <v>16</v>
      </c>
      <c r="C6" s="29" t="s">
        <v>17</v>
      </c>
      <c r="D6" s="29"/>
      <c r="E6" s="29"/>
      <c r="F6" s="29"/>
      <c r="G6" s="29"/>
      <c r="H6" s="30"/>
      <c r="I6" s="30"/>
      <c r="J6" s="30" t="s">
        <v>18</v>
      </c>
      <c r="K6" s="29" t="s">
        <v>19</v>
      </c>
      <c r="L6" s="29"/>
      <c r="M6" s="29"/>
      <c r="N6" s="31"/>
      <c r="O6" s="32" t="s">
        <v>20</v>
      </c>
      <c r="P6" s="29" t="s">
        <v>21</v>
      </c>
      <c r="Q6" s="29"/>
      <c r="R6" s="33"/>
      <c r="S6" s="32" t="s">
        <v>22</v>
      </c>
      <c r="T6" s="29" t="s">
        <v>118</v>
      </c>
      <c r="U6" s="34"/>
    </row>
    <row r="7" spans="1:34" ht="22.5" customHeight="1" thickTop="1" thickBot="1" x14ac:dyDescent="0.25">
      <c r="B7" s="13" t="s">
        <v>24</v>
      </c>
      <c r="C7" s="14"/>
      <c r="D7" s="14"/>
      <c r="E7" s="14"/>
      <c r="F7" s="14"/>
      <c r="G7" s="14"/>
      <c r="H7" s="15"/>
      <c r="I7" s="15"/>
      <c r="J7" s="15"/>
      <c r="K7" s="15"/>
      <c r="L7" s="15"/>
      <c r="M7" s="15"/>
      <c r="N7" s="15"/>
      <c r="O7" s="15"/>
      <c r="P7" s="15"/>
      <c r="Q7" s="15"/>
      <c r="R7" s="15"/>
      <c r="S7" s="15"/>
      <c r="T7" s="15"/>
      <c r="U7" s="16"/>
    </row>
    <row r="8" spans="1:34" ht="16.5" customHeight="1" thickTop="1" x14ac:dyDescent="0.2">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x14ac:dyDescent="0.2">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x14ac:dyDescent="0.25">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x14ac:dyDescent="0.25">
      <c r="A11" s="60"/>
      <c r="B11" s="61" t="s">
        <v>38</v>
      </c>
      <c r="C11" s="62" t="s">
        <v>462</v>
      </c>
      <c r="D11" s="62"/>
      <c r="E11" s="62"/>
      <c r="F11" s="62"/>
      <c r="G11" s="62"/>
      <c r="H11" s="62"/>
      <c r="I11" s="62" t="s">
        <v>463</v>
      </c>
      <c r="J11" s="62"/>
      <c r="K11" s="62"/>
      <c r="L11" s="62" t="s">
        <v>464</v>
      </c>
      <c r="M11" s="62"/>
      <c r="N11" s="62"/>
      <c r="O11" s="62"/>
      <c r="P11" s="63" t="s">
        <v>14</v>
      </c>
      <c r="Q11" s="63" t="s">
        <v>465</v>
      </c>
      <c r="R11" s="104" t="s">
        <v>382</v>
      </c>
      <c r="S11" s="104" t="s">
        <v>382</v>
      </c>
      <c r="T11" s="104">
        <v>0</v>
      </c>
      <c r="U11" s="64" t="str">
        <f t="shared" ref="U11:U19" si="0">IF(ISERR(T11/S11*100),"N/A",T11/S11*100)</f>
        <v>N/A</v>
      </c>
    </row>
    <row r="12" spans="1:34" ht="75" customHeight="1" thickTop="1" x14ac:dyDescent="0.2">
      <c r="A12" s="60"/>
      <c r="B12" s="61" t="s">
        <v>52</v>
      </c>
      <c r="C12" s="62" t="s">
        <v>466</v>
      </c>
      <c r="D12" s="62"/>
      <c r="E12" s="62"/>
      <c r="F12" s="62"/>
      <c r="G12" s="62"/>
      <c r="H12" s="62"/>
      <c r="I12" s="62" t="s">
        <v>467</v>
      </c>
      <c r="J12" s="62"/>
      <c r="K12" s="62"/>
      <c r="L12" s="62" t="s">
        <v>468</v>
      </c>
      <c r="M12" s="62"/>
      <c r="N12" s="62"/>
      <c r="O12" s="62"/>
      <c r="P12" s="63" t="s">
        <v>469</v>
      </c>
      <c r="Q12" s="63" t="s">
        <v>470</v>
      </c>
      <c r="R12" s="63">
        <v>80</v>
      </c>
      <c r="S12" s="63">
        <v>80</v>
      </c>
      <c r="T12" s="63">
        <v>78</v>
      </c>
      <c r="U12" s="64">
        <f t="shared" si="0"/>
        <v>97.5</v>
      </c>
    </row>
    <row r="13" spans="1:34" ht="75" customHeight="1" thickBot="1" x14ac:dyDescent="0.25">
      <c r="A13" s="60"/>
      <c r="B13" s="65" t="s">
        <v>44</v>
      </c>
      <c r="C13" s="66" t="s">
        <v>44</v>
      </c>
      <c r="D13" s="66"/>
      <c r="E13" s="66"/>
      <c r="F13" s="66"/>
      <c r="G13" s="66"/>
      <c r="H13" s="66"/>
      <c r="I13" s="66" t="s">
        <v>471</v>
      </c>
      <c r="J13" s="66"/>
      <c r="K13" s="66"/>
      <c r="L13" s="66" t="s">
        <v>472</v>
      </c>
      <c r="M13" s="66"/>
      <c r="N13" s="66"/>
      <c r="O13" s="66"/>
      <c r="P13" s="67" t="s">
        <v>56</v>
      </c>
      <c r="Q13" s="67" t="s">
        <v>43</v>
      </c>
      <c r="R13" s="67">
        <v>80</v>
      </c>
      <c r="S13" s="67">
        <v>80</v>
      </c>
      <c r="T13" s="67">
        <v>77.61</v>
      </c>
      <c r="U13" s="68">
        <f t="shared" si="0"/>
        <v>97.012500000000003</v>
      </c>
    </row>
    <row r="14" spans="1:34" ht="75" customHeight="1" thickTop="1" x14ac:dyDescent="0.2">
      <c r="A14" s="60"/>
      <c r="B14" s="61" t="s">
        <v>62</v>
      </c>
      <c r="C14" s="62" t="s">
        <v>473</v>
      </c>
      <c r="D14" s="62"/>
      <c r="E14" s="62"/>
      <c r="F14" s="62"/>
      <c r="G14" s="62"/>
      <c r="H14" s="62"/>
      <c r="I14" s="62" t="s">
        <v>474</v>
      </c>
      <c r="J14" s="62"/>
      <c r="K14" s="62"/>
      <c r="L14" s="62" t="s">
        <v>475</v>
      </c>
      <c r="M14" s="62"/>
      <c r="N14" s="62"/>
      <c r="O14" s="62"/>
      <c r="P14" s="63" t="s">
        <v>56</v>
      </c>
      <c r="Q14" s="63" t="s">
        <v>43</v>
      </c>
      <c r="R14" s="63">
        <v>80</v>
      </c>
      <c r="S14" s="63">
        <v>80</v>
      </c>
      <c r="T14" s="63">
        <v>72</v>
      </c>
      <c r="U14" s="64">
        <f t="shared" si="0"/>
        <v>90</v>
      </c>
    </row>
    <row r="15" spans="1:34" ht="75" customHeight="1" thickBot="1" x14ac:dyDescent="0.25">
      <c r="A15" s="60"/>
      <c r="B15" s="65" t="s">
        <v>44</v>
      </c>
      <c r="C15" s="66" t="s">
        <v>44</v>
      </c>
      <c r="D15" s="66"/>
      <c r="E15" s="66"/>
      <c r="F15" s="66"/>
      <c r="G15" s="66"/>
      <c r="H15" s="66"/>
      <c r="I15" s="66" t="s">
        <v>476</v>
      </c>
      <c r="J15" s="66"/>
      <c r="K15" s="66"/>
      <c r="L15" s="66" t="s">
        <v>477</v>
      </c>
      <c r="M15" s="66"/>
      <c r="N15" s="66"/>
      <c r="O15" s="66"/>
      <c r="P15" s="67" t="s">
        <v>56</v>
      </c>
      <c r="Q15" s="67" t="s">
        <v>465</v>
      </c>
      <c r="R15" s="67">
        <v>80.09</v>
      </c>
      <c r="S15" s="67">
        <v>80.09</v>
      </c>
      <c r="T15" s="67">
        <v>79.63</v>
      </c>
      <c r="U15" s="68">
        <f t="shared" si="0"/>
        <v>99.425646148083388</v>
      </c>
    </row>
    <row r="16" spans="1:34" ht="75" customHeight="1" thickTop="1" x14ac:dyDescent="0.2">
      <c r="A16" s="60"/>
      <c r="B16" s="61" t="s">
        <v>78</v>
      </c>
      <c r="C16" s="62" t="s">
        <v>478</v>
      </c>
      <c r="D16" s="62"/>
      <c r="E16" s="62"/>
      <c r="F16" s="62"/>
      <c r="G16" s="62"/>
      <c r="H16" s="62"/>
      <c r="I16" s="62" t="s">
        <v>479</v>
      </c>
      <c r="J16" s="62"/>
      <c r="K16" s="62"/>
      <c r="L16" s="62" t="s">
        <v>480</v>
      </c>
      <c r="M16" s="62"/>
      <c r="N16" s="62"/>
      <c r="O16" s="62"/>
      <c r="P16" s="63" t="s">
        <v>56</v>
      </c>
      <c r="Q16" s="63" t="s">
        <v>465</v>
      </c>
      <c r="R16" s="63">
        <v>80.319999999999993</v>
      </c>
      <c r="S16" s="63">
        <v>80.319999999999993</v>
      </c>
      <c r="T16" s="63">
        <v>63.93</v>
      </c>
      <c r="U16" s="64">
        <f t="shared" si="0"/>
        <v>79.5941235059761</v>
      </c>
    </row>
    <row r="17" spans="1:22" ht="75" customHeight="1" x14ac:dyDescent="0.2">
      <c r="A17" s="60"/>
      <c r="B17" s="65" t="s">
        <v>44</v>
      </c>
      <c r="C17" s="66" t="s">
        <v>44</v>
      </c>
      <c r="D17" s="66"/>
      <c r="E17" s="66"/>
      <c r="F17" s="66"/>
      <c r="G17" s="66"/>
      <c r="H17" s="66"/>
      <c r="I17" s="66" t="s">
        <v>481</v>
      </c>
      <c r="J17" s="66"/>
      <c r="K17" s="66"/>
      <c r="L17" s="66" t="s">
        <v>482</v>
      </c>
      <c r="M17" s="66"/>
      <c r="N17" s="66"/>
      <c r="O17" s="66"/>
      <c r="P17" s="67" t="s">
        <v>56</v>
      </c>
      <c r="Q17" s="67" t="s">
        <v>483</v>
      </c>
      <c r="R17" s="67">
        <v>80</v>
      </c>
      <c r="S17" s="67">
        <v>80</v>
      </c>
      <c r="T17" s="67">
        <v>96</v>
      </c>
      <c r="U17" s="68">
        <f t="shared" si="0"/>
        <v>120</v>
      </c>
    </row>
    <row r="18" spans="1:22" ht="75" customHeight="1" x14ac:dyDescent="0.2">
      <c r="A18" s="60"/>
      <c r="B18" s="65" t="s">
        <v>44</v>
      </c>
      <c r="C18" s="66" t="s">
        <v>484</v>
      </c>
      <c r="D18" s="66"/>
      <c r="E18" s="66"/>
      <c r="F18" s="66"/>
      <c r="G18" s="66"/>
      <c r="H18" s="66"/>
      <c r="I18" s="66" t="s">
        <v>485</v>
      </c>
      <c r="J18" s="66"/>
      <c r="K18" s="66"/>
      <c r="L18" s="66" t="s">
        <v>486</v>
      </c>
      <c r="M18" s="66"/>
      <c r="N18" s="66"/>
      <c r="O18" s="66"/>
      <c r="P18" s="67" t="s">
        <v>56</v>
      </c>
      <c r="Q18" s="67" t="s">
        <v>202</v>
      </c>
      <c r="R18" s="67">
        <v>75</v>
      </c>
      <c r="S18" s="67">
        <v>75</v>
      </c>
      <c r="T18" s="67">
        <v>75</v>
      </c>
      <c r="U18" s="68">
        <f t="shared" si="0"/>
        <v>100</v>
      </c>
    </row>
    <row r="19" spans="1:22" ht="75" customHeight="1" thickBot="1" x14ac:dyDescent="0.25">
      <c r="A19" s="60"/>
      <c r="B19" s="65" t="s">
        <v>44</v>
      </c>
      <c r="C19" s="66" t="s">
        <v>44</v>
      </c>
      <c r="D19" s="66"/>
      <c r="E19" s="66"/>
      <c r="F19" s="66"/>
      <c r="G19" s="66"/>
      <c r="H19" s="66"/>
      <c r="I19" s="66" t="s">
        <v>487</v>
      </c>
      <c r="J19" s="66"/>
      <c r="K19" s="66"/>
      <c r="L19" s="66" t="s">
        <v>488</v>
      </c>
      <c r="M19" s="66"/>
      <c r="N19" s="66"/>
      <c r="O19" s="66"/>
      <c r="P19" s="67" t="s">
        <v>56</v>
      </c>
      <c r="Q19" s="67" t="s">
        <v>414</v>
      </c>
      <c r="R19" s="67">
        <v>75</v>
      </c>
      <c r="S19" s="67">
        <v>75</v>
      </c>
      <c r="T19" s="67">
        <v>78</v>
      </c>
      <c r="U19" s="68">
        <f t="shared" si="0"/>
        <v>104</v>
      </c>
    </row>
    <row r="20" spans="1:22" ht="22.5" customHeight="1" thickTop="1" thickBot="1" x14ac:dyDescent="0.25">
      <c r="B20" s="13" t="s">
        <v>89</v>
      </c>
      <c r="C20" s="14"/>
      <c r="D20" s="14"/>
      <c r="E20" s="14"/>
      <c r="F20" s="14"/>
      <c r="G20" s="14"/>
      <c r="H20" s="15"/>
      <c r="I20" s="15"/>
      <c r="J20" s="15"/>
      <c r="K20" s="15"/>
      <c r="L20" s="15"/>
      <c r="M20" s="15"/>
      <c r="N20" s="15"/>
      <c r="O20" s="15"/>
      <c r="P20" s="15"/>
      <c r="Q20" s="15"/>
      <c r="R20" s="15"/>
      <c r="S20" s="15"/>
      <c r="T20" s="15"/>
      <c r="U20" s="16"/>
      <c r="V20" s="70"/>
    </row>
    <row r="21" spans="1:22" ht="26.25" customHeight="1" thickTop="1" x14ac:dyDescent="0.2">
      <c r="B21" s="71"/>
      <c r="C21" s="72"/>
      <c r="D21" s="72"/>
      <c r="E21" s="72"/>
      <c r="F21" s="72"/>
      <c r="G21" s="72"/>
      <c r="H21" s="73"/>
      <c r="I21" s="73"/>
      <c r="J21" s="73"/>
      <c r="K21" s="73"/>
      <c r="L21" s="73"/>
      <c r="M21" s="73"/>
      <c r="N21" s="73"/>
      <c r="O21" s="73"/>
      <c r="P21" s="74"/>
      <c r="Q21" s="75"/>
      <c r="R21" s="76" t="s">
        <v>90</v>
      </c>
      <c r="S21" s="44" t="s">
        <v>91</v>
      </c>
      <c r="T21" s="76" t="s">
        <v>92</v>
      </c>
      <c r="U21" s="44" t="s">
        <v>93</v>
      </c>
    </row>
    <row r="22" spans="1:22" ht="26.25" customHeight="1" thickBot="1" x14ac:dyDescent="0.25">
      <c r="B22" s="77"/>
      <c r="C22" s="78"/>
      <c r="D22" s="78"/>
      <c r="E22" s="78"/>
      <c r="F22" s="78"/>
      <c r="G22" s="78"/>
      <c r="H22" s="79"/>
      <c r="I22" s="79"/>
      <c r="J22" s="79"/>
      <c r="K22" s="79"/>
      <c r="L22" s="79"/>
      <c r="M22" s="79"/>
      <c r="N22" s="79"/>
      <c r="O22" s="79"/>
      <c r="P22" s="80"/>
      <c r="Q22" s="81"/>
      <c r="R22" s="82" t="s">
        <v>94</v>
      </c>
      <c r="S22" s="81" t="s">
        <v>94</v>
      </c>
      <c r="T22" s="81" t="s">
        <v>94</v>
      </c>
      <c r="U22" s="81" t="s">
        <v>95</v>
      </c>
    </row>
    <row r="23" spans="1:22" ht="13.5" customHeight="1" thickBot="1" x14ac:dyDescent="0.25">
      <c r="B23" s="83" t="s">
        <v>96</v>
      </c>
      <c r="C23" s="84"/>
      <c r="D23" s="84"/>
      <c r="E23" s="85"/>
      <c r="F23" s="85"/>
      <c r="G23" s="85"/>
      <c r="H23" s="86"/>
      <c r="I23" s="86"/>
      <c r="J23" s="86"/>
      <c r="K23" s="86"/>
      <c r="L23" s="86"/>
      <c r="M23" s="86"/>
      <c r="N23" s="86"/>
      <c r="O23" s="86"/>
      <c r="P23" s="87"/>
      <c r="Q23" s="87"/>
      <c r="R23" s="88" t="str">
        <f t="shared" ref="R23:T24" si="1">"N/D"</f>
        <v>N/D</v>
      </c>
      <c r="S23" s="88" t="str">
        <f t="shared" si="1"/>
        <v>N/D</v>
      </c>
      <c r="T23" s="88" t="str">
        <f t="shared" si="1"/>
        <v>N/D</v>
      </c>
      <c r="U23" s="89" t="str">
        <f>+IF(ISERR(T23/S23*100),"N/A",T23/S23*100)</f>
        <v>N/A</v>
      </c>
    </row>
    <row r="24" spans="1:22" ht="13.5" customHeight="1" thickBot="1" x14ac:dyDescent="0.25">
      <c r="B24" s="90" t="s">
        <v>97</v>
      </c>
      <c r="C24" s="91"/>
      <c r="D24" s="91"/>
      <c r="E24" s="92"/>
      <c r="F24" s="92"/>
      <c r="G24" s="92"/>
      <c r="H24" s="93"/>
      <c r="I24" s="93"/>
      <c r="J24" s="93"/>
      <c r="K24" s="93"/>
      <c r="L24" s="93"/>
      <c r="M24" s="93"/>
      <c r="N24" s="93"/>
      <c r="O24" s="93"/>
      <c r="P24" s="94"/>
      <c r="Q24" s="94"/>
      <c r="R24" s="88" t="str">
        <f t="shared" si="1"/>
        <v>N/D</v>
      </c>
      <c r="S24" s="88" t="str">
        <f t="shared" si="1"/>
        <v>N/D</v>
      </c>
      <c r="T24" s="88" t="str">
        <f t="shared" si="1"/>
        <v>N/D</v>
      </c>
      <c r="U24" s="89" t="str">
        <f>+IF(ISERR(T24/S24*100),"N/A",T24/S24*100)</f>
        <v>N/A</v>
      </c>
    </row>
    <row r="25" spans="1:22" ht="14.85" customHeight="1" thickTop="1" thickBot="1" x14ac:dyDescent="0.25">
      <c r="B25" s="13" t="s">
        <v>98</v>
      </c>
      <c r="C25" s="14"/>
      <c r="D25" s="14"/>
      <c r="E25" s="14"/>
      <c r="F25" s="14"/>
      <c r="G25" s="14"/>
      <c r="H25" s="15"/>
      <c r="I25" s="15"/>
      <c r="J25" s="15"/>
      <c r="K25" s="15"/>
      <c r="L25" s="15"/>
      <c r="M25" s="15"/>
      <c r="N25" s="15"/>
      <c r="O25" s="15"/>
      <c r="P25" s="15"/>
      <c r="Q25" s="15"/>
      <c r="R25" s="15"/>
      <c r="S25" s="15"/>
      <c r="T25" s="15"/>
      <c r="U25" s="16"/>
    </row>
    <row r="26" spans="1:22" ht="44.25" customHeight="1" thickTop="1" x14ac:dyDescent="0.2">
      <c r="B26" s="95" t="s">
        <v>99</v>
      </c>
      <c r="C26" s="97"/>
      <c r="D26" s="97"/>
      <c r="E26" s="97"/>
      <c r="F26" s="97"/>
      <c r="G26" s="97"/>
      <c r="H26" s="97"/>
      <c r="I26" s="97"/>
      <c r="J26" s="97"/>
      <c r="K26" s="97"/>
      <c r="L26" s="97"/>
      <c r="M26" s="97"/>
      <c r="N26" s="97"/>
      <c r="O26" s="97"/>
      <c r="P26" s="97"/>
      <c r="Q26" s="97"/>
      <c r="R26" s="97"/>
      <c r="S26" s="97"/>
      <c r="T26" s="97"/>
      <c r="U26" s="96"/>
    </row>
    <row r="27" spans="1:22" ht="59.85" customHeight="1" x14ac:dyDescent="0.2">
      <c r="B27" s="98" t="s">
        <v>489</v>
      </c>
      <c r="C27" s="100"/>
      <c r="D27" s="100"/>
      <c r="E27" s="100"/>
      <c r="F27" s="100"/>
      <c r="G27" s="100"/>
      <c r="H27" s="100"/>
      <c r="I27" s="100"/>
      <c r="J27" s="100"/>
      <c r="K27" s="100"/>
      <c r="L27" s="100"/>
      <c r="M27" s="100"/>
      <c r="N27" s="100"/>
      <c r="O27" s="100"/>
      <c r="P27" s="100"/>
      <c r="Q27" s="100"/>
      <c r="R27" s="100"/>
      <c r="S27" s="100"/>
      <c r="T27" s="100"/>
      <c r="U27" s="99"/>
    </row>
    <row r="28" spans="1:22" ht="44.85" customHeight="1" x14ac:dyDescent="0.2">
      <c r="B28" s="98" t="s">
        <v>490</v>
      </c>
      <c r="C28" s="100"/>
      <c r="D28" s="100"/>
      <c r="E28" s="100"/>
      <c r="F28" s="100"/>
      <c r="G28" s="100"/>
      <c r="H28" s="100"/>
      <c r="I28" s="100"/>
      <c r="J28" s="100"/>
      <c r="K28" s="100"/>
      <c r="L28" s="100"/>
      <c r="M28" s="100"/>
      <c r="N28" s="100"/>
      <c r="O28" s="100"/>
      <c r="P28" s="100"/>
      <c r="Q28" s="100"/>
      <c r="R28" s="100"/>
      <c r="S28" s="100"/>
      <c r="T28" s="100"/>
      <c r="U28" s="99"/>
    </row>
    <row r="29" spans="1:22" ht="104.1" customHeight="1" x14ac:dyDescent="0.2">
      <c r="B29" s="98" t="s">
        <v>491</v>
      </c>
      <c r="C29" s="100"/>
      <c r="D29" s="100"/>
      <c r="E29" s="100"/>
      <c r="F29" s="100"/>
      <c r="G29" s="100"/>
      <c r="H29" s="100"/>
      <c r="I29" s="100"/>
      <c r="J29" s="100"/>
      <c r="K29" s="100"/>
      <c r="L29" s="100"/>
      <c r="M29" s="100"/>
      <c r="N29" s="100"/>
      <c r="O29" s="100"/>
      <c r="P29" s="100"/>
      <c r="Q29" s="100"/>
      <c r="R29" s="100"/>
      <c r="S29" s="100"/>
      <c r="T29" s="100"/>
      <c r="U29" s="99"/>
    </row>
    <row r="30" spans="1:22" ht="41.45" customHeight="1" x14ac:dyDescent="0.2">
      <c r="B30" s="98" t="s">
        <v>492</v>
      </c>
      <c r="C30" s="100"/>
      <c r="D30" s="100"/>
      <c r="E30" s="100"/>
      <c r="F30" s="100"/>
      <c r="G30" s="100"/>
      <c r="H30" s="100"/>
      <c r="I30" s="100"/>
      <c r="J30" s="100"/>
      <c r="K30" s="100"/>
      <c r="L30" s="100"/>
      <c r="M30" s="100"/>
      <c r="N30" s="100"/>
      <c r="O30" s="100"/>
      <c r="P30" s="100"/>
      <c r="Q30" s="100"/>
      <c r="R30" s="100"/>
      <c r="S30" s="100"/>
      <c r="T30" s="100"/>
      <c r="U30" s="99"/>
    </row>
    <row r="31" spans="1:22" ht="151.5" customHeight="1" x14ac:dyDescent="0.2">
      <c r="B31" s="98" t="s">
        <v>493</v>
      </c>
      <c r="C31" s="100"/>
      <c r="D31" s="100"/>
      <c r="E31" s="100"/>
      <c r="F31" s="100"/>
      <c r="G31" s="100"/>
      <c r="H31" s="100"/>
      <c r="I31" s="100"/>
      <c r="J31" s="100"/>
      <c r="K31" s="100"/>
      <c r="L31" s="100"/>
      <c r="M31" s="100"/>
      <c r="N31" s="100"/>
      <c r="O31" s="100"/>
      <c r="P31" s="100"/>
      <c r="Q31" s="100"/>
      <c r="R31" s="100"/>
      <c r="S31" s="100"/>
      <c r="T31" s="100"/>
      <c r="U31" s="99"/>
    </row>
    <row r="32" spans="1:22" ht="69.599999999999994" customHeight="1" x14ac:dyDescent="0.2">
      <c r="B32" s="98" t="s">
        <v>494</v>
      </c>
      <c r="C32" s="100"/>
      <c r="D32" s="100"/>
      <c r="E32" s="100"/>
      <c r="F32" s="100"/>
      <c r="G32" s="100"/>
      <c r="H32" s="100"/>
      <c r="I32" s="100"/>
      <c r="J32" s="100"/>
      <c r="K32" s="100"/>
      <c r="L32" s="100"/>
      <c r="M32" s="100"/>
      <c r="N32" s="100"/>
      <c r="O32" s="100"/>
      <c r="P32" s="100"/>
      <c r="Q32" s="100"/>
      <c r="R32" s="100"/>
      <c r="S32" s="100"/>
      <c r="T32" s="100"/>
      <c r="U32" s="99"/>
    </row>
    <row r="33" spans="2:21" ht="43.5" customHeight="1" x14ac:dyDescent="0.2">
      <c r="B33" s="98" t="s">
        <v>495</v>
      </c>
      <c r="C33" s="100"/>
      <c r="D33" s="100"/>
      <c r="E33" s="100"/>
      <c r="F33" s="100"/>
      <c r="G33" s="100"/>
      <c r="H33" s="100"/>
      <c r="I33" s="100"/>
      <c r="J33" s="100"/>
      <c r="K33" s="100"/>
      <c r="L33" s="100"/>
      <c r="M33" s="100"/>
      <c r="N33" s="100"/>
      <c r="O33" s="100"/>
      <c r="P33" s="100"/>
      <c r="Q33" s="100"/>
      <c r="R33" s="100"/>
      <c r="S33" s="100"/>
      <c r="T33" s="100"/>
      <c r="U33" s="99"/>
    </row>
    <row r="34" spans="2:21" ht="43.5" customHeight="1" x14ac:dyDescent="0.2">
      <c r="B34" s="98" t="s">
        <v>496</v>
      </c>
      <c r="C34" s="100"/>
      <c r="D34" s="100"/>
      <c r="E34" s="100"/>
      <c r="F34" s="100"/>
      <c r="G34" s="100"/>
      <c r="H34" s="100"/>
      <c r="I34" s="100"/>
      <c r="J34" s="100"/>
      <c r="K34" s="100"/>
      <c r="L34" s="100"/>
      <c r="M34" s="100"/>
      <c r="N34" s="100"/>
      <c r="O34" s="100"/>
      <c r="P34" s="100"/>
      <c r="Q34" s="100"/>
      <c r="R34" s="100"/>
      <c r="S34" s="100"/>
      <c r="T34" s="100"/>
      <c r="U34" s="99"/>
    </row>
    <row r="35" spans="2:21" ht="39.200000000000003" customHeight="1" thickBot="1" x14ac:dyDescent="0.25">
      <c r="B35" s="101" t="s">
        <v>497</v>
      </c>
      <c r="C35" s="103"/>
      <c r="D35" s="103"/>
      <c r="E35" s="103"/>
      <c r="F35" s="103"/>
      <c r="G35" s="103"/>
      <c r="H35" s="103"/>
      <c r="I35" s="103"/>
      <c r="J35" s="103"/>
      <c r="K35" s="103"/>
      <c r="L35" s="103"/>
      <c r="M35" s="103"/>
      <c r="N35" s="103"/>
      <c r="O35" s="103"/>
      <c r="P35" s="103"/>
      <c r="Q35" s="103"/>
      <c r="R35" s="103"/>
      <c r="S35" s="103"/>
      <c r="T35" s="103"/>
      <c r="U35" s="102"/>
    </row>
  </sheetData>
  <mergeCells count="60">
    <mergeCell ref="B30:U30"/>
    <mergeCell ref="B31:U31"/>
    <mergeCell ref="B32:U32"/>
    <mergeCell ref="B33:U33"/>
    <mergeCell ref="B34:U34"/>
    <mergeCell ref="B35:U35"/>
    <mergeCell ref="B23:D23"/>
    <mergeCell ref="B24:D24"/>
    <mergeCell ref="B26:U26"/>
    <mergeCell ref="B27:U27"/>
    <mergeCell ref="B28:U28"/>
    <mergeCell ref="B29:U29"/>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9"/>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4"/>
      <c r="B1" s="8" t="s">
        <v>498</v>
      </c>
      <c r="C1" s="8"/>
      <c r="D1" s="8"/>
      <c r="E1" s="8"/>
      <c r="F1" s="8"/>
      <c r="G1" s="8"/>
      <c r="H1" s="8"/>
      <c r="I1" s="8"/>
      <c r="J1" s="8"/>
      <c r="K1" s="8"/>
      <c r="L1" s="8"/>
      <c r="M1" s="4" t="s">
        <v>4</v>
      </c>
      <c r="N1" s="4"/>
      <c r="O1" s="4"/>
      <c r="P1" s="9"/>
      <c r="Q1" s="9"/>
      <c r="R1" s="9"/>
      <c r="Y1" s="10"/>
      <c r="Z1" s="10"/>
      <c r="AA1" s="11"/>
      <c r="AH1" s="12"/>
    </row>
    <row r="2" spans="1:34" ht="13.5" customHeight="1" thickBot="1" x14ac:dyDescent="0.25"/>
    <row r="3" spans="1:34" ht="22.5" customHeight="1" thickTop="1" thickBot="1" x14ac:dyDescent="0.25">
      <c r="B3" s="13" t="s">
        <v>5</v>
      </c>
      <c r="C3" s="14"/>
      <c r="D3" s="14"/>
      <c r="E3" s="14"/>
      <c r="F3" s="14"/>
      <c r="G3" s="14"/>
      <c r="H3" s="15"/>
      <c r="I3" s="15"/>
      <c r="J3" s="15"/>
      <c r="K3" s="15"/>
      <c r="L3" s="15"/>
      <c r="M3" s="15"/>
      <c r="N3" s="15"/>
      <c r="O3" s="15"/>
      <c r="P3" s="15"/>
      <c r="Q3" s="15"/>
      <c r="R3" s="15"/>
      <c r="S3" s="15"/>
      <c r="T3" s="15"/>
      <c r="U3" s="16"/>
    </row>
    <row r="4" spans="1:34" ht="51.75" customHeight="1" thickTop="1" x14ac:dyDescent="0.2">
      <c r="B4" s="17" t="s">
        <v>6</v>
      </c>
      <c r="C4" s="18" t="s">
        <v>7</v>
      </c>
      <c r="D4" s="19" t="s">
        <v>8</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x14ac:dyDescent="0.2">
      <c r="B5" s="25" t="s">
        <v>15</v>
      </c>
      <c r="C5" s="26"/>
      <c r="D5" s="26"/>
      <c r="E5" s="26"/>
      <c r="F5" s="26"/>
      <c r="G5" s="26"/>
      <c r="H5" s="26"/>
      <c r="I5" s="26"/>
      <c r="J5" s="26"/>
      <c r="K5" s="26"/>
      <c r="L5" s="26"/>
      <c r="M5" s="26"/>
      <c r="N5" s="26"/>
      <c r="O5" s="26"/>
      <c r="P5" s="26"/>
      <c r="Q5" s="26"/>
      <c r="R5" s="26"/>
      <c r="S5" s="26"/>
      <c r="T5" s="26"/>
      <c r="U5" s="27"/>
    </row>
    <row r="6" spans="1:34" ht="37.5" customHeight="1" thickBot="1" x14ac:dyDescent="0.25">
      <c r="B6" s="28" t="s">
        <v>16</v>
      </c>
      <c r="C6" s="29" t="s">
        <v>17</v>
      </c>
      <c r="D6" s="29"/>
      <c r="E6" s="29"/>
      <c r="F6" s="29"/>
      <c r="G6" s="29"/>
      <c r="H6" s="30"/>
      <c r="I6" s="30"/>
      <c r="J6" s="30" t="s">
        <v>18</v>
      </c>
      <c r="K6" s="29" t="s">
        <v>19</v>
      </c>
      <c r="L6" s="29"/>
      <c r="M6" s="29"/>
      <c r="N6" s="31"/>
      <c r="O6" s="32" t="s">
        <v>20</v>
      </c>
      <c r="P6" s="29" t="s">
        <v>21</v>
      </c>
      <c r="Q6" s="29"/>
      <c r="R6" s="33"/>
      <c r="S6" s="32" t="s">
        <v>22</v>
      </c>
      <c r="T6" s="29" t="s">
        <v>23</v>
      </c>
      <c r="U6" s="34"/>
    </row>
    <row r="7" spans="1:34" ht="22.5" customHeight="1" thickTop="1" thickBot="1" x14ac:dyDescent="0.25">
      <c r="B7" s="13" t="s">
        <v>24</v>
      </c>
      <c r="C7" s="14"/>
      <c r="D7" s="14"/>
      <c r="E7" s="14"/>
      <c r="F7" s="14"/>
      <c r="G7" s="14"/>
      <c r="H7" s="15"/>
      <c r="I7" s="15"/>
      <c r="J7" s="15"/>
      <c r="K7" s="15"/>
      <c r="L7" s="15"/>
      <c r="M7" s="15"/>
      <c r="N7" s="15"/>
      <c r="O7" s="15"/>
      <c r="P7" s="15"/>
      <c r="Q7" s="15"/>
      <c r="R7" s="15"/>
      <c r="S7" s="15"/>
      <c r="T7" s="15"/>
      <c r="U7" s="16"/>
    </row>
    <row r="8" spans="1:34" ht="16.5" customHeight="1" thickTop="1" x14ac:dyDescent="0.2">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x14ac:dyDescent="0.2">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x14ac:dyDescent="0.25">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x14ac:dyDescent="0.2">
      <c r="A11" s="60"/>
      <c r="B11" s="61" t="s">
        <v>38</v>
      </c>
      <c r="C11" s="62" t="s">
        <v>39</v>
      </c>
      <c r="D11" s="62"/>
      <c r="E11" s="62"/>
      <c r="F11" s="62"/>
      <c r="G11" s="62"/>
      <c r="H11" s="62"/>
      <c r="I11" s="62" t="s">
        <v>40</v>
      </c>
      <c r="J11" s="62"/>
      <c r="K11" s="62"/>
      <c r="L11" s="62" t="s">
        <v>41</v>
      </c>
      <c r="M11" s="62"/>
      <c r="N11" s="62"/>
      <c r="O11" s="62"/>
      <c r="P11" s="63" t="s">
        <v>42</v>
      </c>
      <c r="Q11" s="63" t="s">
        <v>43</v>
      </c>
      <c r="R11" s="63">
        <v>4.3</v>
      </c>
      <c r="S11" s="63">
        <v>4.3</v>
      </c>
      <c r="T11" s="63">
        <v>5</v>
      </c>
      <c r="U11" s="64">
        <f>IF(ISERR((S11-T11)*100/S11+100),"N/A",(S11-T11)*100/S11+100)</f>
        <v>83.720930232558132</v>
      </c>
    </row>
    <row r="12" spans="1:34" ht="75" customHeight="1" x14ac:dyDescent="0.2">
      <c r="A12" s="60"/>
      <c r="B12" s="65" t="s">
        <v>44</v>
      </c>
      <c r="C12" s="66" t="s">
        <v>44</v>
      </c>
      <c r="D12" s="66"/>
      <c r="E12" s="66"/>
      <c r="F12" s="66"/>
      <c r="G12" s="66"/>
      <c r="H12" s="66"/>
      <c r="I12" s="66" t="s">
        <v>45</v>
      </c>
      <c r="J12" s="66"/>
      <c r="K12" s="66"/>
      <c r="L12" s="66" t="s">
        <v>46</v>
      </c>
      <c r="M12" s="66"/>
      <c r="N12" s="66"/>
      <c r="O12" s="66"/>
      <c r="P12" s="67" t="s">
        <v>42</v>
      </c>
      <c r="Q12" s="67" t="s">
        <v>43</v>
      </c>
      <c r="R12" s="67">
        <v>0.83</v>
      </c>
      <c r="S12" s="67">
        <v>0.83</v>
      </c>
      <c r="T12" s="67">
        <v>0.91</v>
      </c>
      <c r="U12" s="68">
        <f>IF(ISERR((S12-T12)*100/S12+100),"N/A",(S12-T12)*100/S12+100)</f>
        <v>90.361445783132524</v>
      </c>
    </row>
    <row r="13" spans="1:34" ht="75" customHeight="1" x14ac:dyDescent="0.2">
      <c r="A13" s="60"/>
      <c r="B13" s="65" t="s">
        <v>44</v>
      </c>
      <c r="C13" s="66" t="s">
        <v>44</v>
      </c>
      <c r="D13" s="66"/>
      <c r="E13" s="66"/>
      <c r="F13" s="66"/>
      <c r="G13" s="66"/>
      <c r="H13" s="66"/>
      <c r="I13" s="66" t="s">
        <v>47</v>
      </c>
      <c r="J13" s="66"/>
      <c r="K13" s="66"/>
      <c r="L13" s="66" t="s">
        <v>48</v>
      </c>
      <c r="M13" s="66"/>
      <c r="N13" s="66"/>
      <c r="O13" s="66"/>
      <c r="P13" s="67" t="s">
        <v>42</v>
      </c>
      <c r="Q13" s="67" t="s">
        <v>43</v>
      </c>
      <c r="R13" s="67">
        <v>8.3000000000000007</v>
      </c>
      <c r="S13" s="67">
        <v>8.3000000000000007</v>
      </c>
      <c r="T13" s="67">
        <v>11.7</v>
      </c>
      <c r="U13" s="68">
        <f>IF(ISERR((S13-T13)*100/S13+100),"N/A",(S13-T13)*100/S13+100)</f>
        <v>59.036144578313269</v>
      </c>
    </row>
    <row r="14" spans="1:34" ht="75" customHeight="1" thickBot="1" x14ac:dyDescent="0.25">
      <c r="A14" s="60"/>
      <c r="B14" s="65" t="s">
        <v>44</v>
      </c>
      <c r="C14" s="66" t="s">
        <v>44</v>
      </c>
      <c r="D14" s="66"/>
      <c r="E14" s="66"/>
      <c r="F14" s="66"/>
      <c r="G14" s="66"/>
      <c r="H14" s="66"/>
      <c r="I14" s="66" t="s">
        <v>49</v>
      </c>
      <c r="J14" s="66"/>
      <c r="K14" s="66"/>
      <c r="L14" s="66" t="s">
        <v>50</v>
      </c>
      <c r="M14" s="66"/>
      <c r="N14" s="66"/>
      <c r="O14" s="66"/>
      <c r="P14" s="67" t="s">
        <v>51</v>
      </c>
      <c r="Q14" s="67" t="s">
        <v>43</v>
      </c>
      <c r="R14" s="69">
        <v>75.77</v>
      </c>
      <c r="S14" s="69">
        <v>75.77</v>
      </c>
      <c r="T14" s="69">
        <v>75.66</v>
      </c>
      <c r="U14" s="68">
        <f>IF(ISERR(T14/S14*100),"N/A",T14/S14*100)</f>
        <v>99.854823808895347</v>
      </c>
    </row>
    <row r="15" spans="1:34" ht="75" customHeight="1" thickTop="1" x14ac:dyDescent="0.2">
      <c r="A15" s="60"/>
      <c r="B15" s="61" t="s">
        <v>52</v>
      </c>
      <c r="C15" s="62" t="s">
        <v>53</v>
      </c>
      <c r="D15" s="62"/>
      <c r="E15" s="62"/>
      <c r="F15" s="62"/>
      <c r="G15" s="62"/>
      <c r="H15" s="62"/>
      <c r="I15" s="62" t="s">
        <v>54</v>
      </c>
      <c r="J15" s="62"/>
      <c r="K15" s="62"/>
      <c r="L15" s="62" t="s">
        <v>55</v>
      </c>
      <c r="M15" s="62"/>
      <c r="N15" s="62"/>
      <c r="O15" s="62"/>
      <c r="P15" s="63" t="s">
        <v>56</v>
      </c>
      <c r="Q15" s="63" t="s">
        <v>43</v>
      </c>
      <c r="R15" s="63">
        <v>14.5</v>
      </c>
      <c r="S15" s="63">
        <v>14.5</v>
      </c>
      <c r="T15" s="63">
        <v>14.9</v>
      </c>
      <c r="U15" s="64">
        <f>IF(ISERR((S15-T15)*100/S15+100),"N/A",(S15-T15)*100/S15+100)</f>
        <v>97.241379310344826</v>
      </c>
    </row>
    <row r="16" spans="1:34" ht="75" customHeight="1" x14ac:dyDescent="0.2">
      <c r="A16" s="60"/>
      <c r="B16" s="65" t="s">
        <v>44</v>
      </c>
      <c r="C16" s="66" t="s">
        <v>44</v>
      </c>
      <c r="D16" s="66"/>
      <c r="E16" s="66"/>
      <c r="F16" s="66"/>
      <c r="G16" s="66"/>
      <c r="H16" s="66"/>
      <c r="I16" s="66" t="s">
        <v>57</v>
      </c>
      <c r="J16" s="66"/>
      <c r="K16" s="66"/>
      <c r="L16" s="66" t="s">
        <v>58</v>
      </c>
      <c r="M16" s="66"/>
      <c r="N16" s="66"/>
      <c r="O16" s="66"/>
      <c r="P16" s="67" t="s">
        <v>59</v>
      </c>
      <c r="Q16" s="67" t="s">
        <v>43</v>
      </c>
      <c r="R16" s="67">
        <v>10</v>
      </c>
      <c r="S16" s="67">
        <v>10</v>
      </c>
      <c r="T16" s="67">
        <v>7.8</v>
      </c>
      <c r="U16" s="68">
        <f>IF(ISERR((S16-T16)*100/S16+100),"N/A",(S16-T16)*100/S16+100)</f>
        <v>122</v>
      </c>
    </row>
    <row r="17" spans="1:22" ht="75" customHeight="1" thickBot="1" x14ac:dyDescent="0.25">
      <c r="A17" s="60"/>
      <c r="B17" s="65" t="s">
        <v>44</v>
      </c>
      <c r="C17" s="66" t="s">
        <v>44</v>
      </c>
      <c r="D17" s="66"/>
      <c r="E17" s="66"/>
      <c r="F17" s="66"/>
      <c r="G17" s="66"/>
      <c r="H17" s="66"/>
      <c r="I17" s="66" t="s">
        <v>60</v>
      </c>
      <c r="J17" s="66"/>
      <c r="K17" s="66"/>
      <c r="L17" s="66" t="s">
        <v>61</v>
      </c>
      <c r="M17" s="66"/>
      <c r="N17" s="66"/>
      <c r="O17" s="66"/>
      <c r="P17" s="67" t="s">
        <v>56</v>
      </c>
      <c r="Q17" s="67" t="s">
        <v>43</v>
      </c>
      <c r="R17" s="67">
        <v>52.6</v>
      </c>
      <c r="S17" s="67">
        <v>52.6</v>
      </c>
      <c r="T17" s="67">
        <v>43.5</v>
      </c>
      <c r="U17" s="68">
        <f t="shared" ref="U17:U26" si="0">IF(ISERR(T17/S17*100),"N/A",T17/S17*100)</f>
        <v>82.699619771863127</v>
      </c>
    </row>
    <row r="18" spans="1:22" ht="75" customHeight="1" thickTop="1" x14ac:dyDescent="0.2">
      <c r="A18" s="60"/>
      <c r="B18" s="61" t="s">
        <v>62</v>
      </c>
      <c r="C18" s="62" t="s">
        <v>63</v>
      </c>
      <c r="D18" s="62"/>
      <c r="E18" s="62"/>
      <c r="F18" s="62"/>
      <c r="G18" s="62"/>
      <c r="H18" s="62"/>
      <c r="I18" s="62" t="s">
        <v>64</v>
      </c>
      <c r="J18" s="62"/>
      <c r="K18" s="62"/>
      <c r="L18" s="62" t="s">
        <v>65</v>
      </c>
      <c r="M18" s="62"/>
      <c r="N18" s="62"/>
      <c r="O18" s="62"/>
      <c r="P18" s="63" t="s">
        <v>56</v>
      </c>
      <c r="Q18" s="63" t="s">
        <v>66</v>
      </c>
      <c r="R18" s="63">
        <v>16.850000000000001</v>
      </c>
      <c r="S18" s="63">
        <v>16.850000000000001</v>
      </c>
      <c r="T18" s="63">
        <v>22.95</v>
      </c>
      <c r="U18" s="64">
        <f t="shared" si="0"/>
        <v>136.20178041543025</v>
      </c>
    </row>
    <row r="19" spans="1:22" ht="75" customHeight="1" x14ac:dyDescent="0.2">
      <c r="A19" s="60"/>
      <c r="B19" s="65" t="s">
        <v>44</v>
      </c>
      <c r="C19" s="66" t="s">
        <v>44</v>
      </c>
      <c r="D19" s="66"/>
      <c r="E19" s="66"/>
      <c r="F19" s="66"/>
      <c r="G19" s="66"/>
      <c r="H19" s="66"/>
      <c r="I19" s="66" t="s">
        <v>67</v>
      </c>
      <c r="J19" s="66"/>
      <c r="K19" s="66"/>
      <c r="L19" s="66" t="s">
        <v>68</v>
      </c>
      <c r="M19" s="66"/>
      <c r="N19" s="66"/>
      <c r="O19" s="66"/>
      <c r="P19" s="67" t="s">
        <v>56</v>
      </c>
      <c r="Q19" s="67" t="s">
        <v>66</v>
      </c>
      <c r="R19" s="67">
        <v>15.7</v>
      </c>
      <c r="S19" s="67">
        <v>15.7</v>
      </c>
      <c r="T19" s="67">
        <v>20.45</v>
      </c>
      <c r="U19" s="68">
        <f t="shared" si="0"/>
        <v>130.25477707006371</v>
      </c>
    </row>
    <row r="20" spans="1:22" ht="75" customHeight="1" x14ac:dyDescent="0.2">
      <c r="A20" s="60"/>
      <c r="B20" s="65" t="s">
        <v>44</v>
      </c>
      <c r="C20" s="66" t="s">
        <v>44</v>
      </c>
      <c r="D20" s="66"/>
      <c r="E20" s="66"/>
      <c r="F20" s="66"/>
      <c r="G20" s="66"/>
      <c r="H20" s="66"/>
      <c r="I20" s="66" t="s">
        <v>69</v>
      </c>
      <c r="J20" s="66"/>
      <c r="K20" s="66"/>
      <c r="L20" s="66" t="s">
        <v>70</v>
      </c>
      <c r="M20" s="66"/>
      <c r="N20" s="66"/>
      <c r="O20" s="66"/>
      <c r="P20" s="67" t="s">
        <v>56</v>
      </c>
      <c r="Q20" s="67" t="s">
        <v>66</v>
      </c>
      <c r="R20" s="67">
        <v>55.9</v>
      </c>
      <c r="S20" s="67">
        <v>55.9</v>
      </c>
      <c r="T20" s="67">
        <v>66.569999999999993</v>
      </c>
      <c r="U20" s="68">
        <f t="shared" si="0"/>
        <v>119.08765652951698</v>
      </c>
    </row>
    <row r="21" spans="1:22" ht="75" customHeight="1" x14ac:dyDescent="0.2">
      <c r="A21" s="60"/>
      <c r="B21" s="65" t="s">
        <v>44</v>
      </c>
      <c r="C21" s="66" t="s">
        <v>44</v>
      </c>
      <c r="D21" s="66"/>
      <c r="E21" s="66"/>
      <c r="F21" s="66"/>
      <c r="G21" s="66"/>
      <c r="H21" s="66"/>
      <c r="I21" s="66" t="s">
        <v>71</v>
      </c>
      <c r="J21" s="66"/>
      <c r="K21" s="66"/>
      <c r="L21" s="66" t="s">
        <v>72</v>
      </c>
      <c r="M21" s="66"/>
      <c r="N21" s="66"/>
      <c r="O21" s="66"/>
      <c r="P21" s="67" t="s">
        <v>56</v>
      </c>
      <c r="Q21" s="67" t="s">
        <v>66</v>
      </c>
      <c r="R21" s="67">
        <v>95</v>
      </c>
      <c r="S21" s="67">
        <v>95</v>
      </c>
      <c r="T21" s="67">
        <v>89.32</v>
      </c>
      <c r="U21" s="68">
        <f t="shared" si="0"/>
        <v>94.021052631578939</v>
      </c>
    </row>
    <row r="22" spans="1:22" ht="75" customHeight="1" x14ac:dyDescent="0.2">
      <c r="A22" s="60"/>
      <c r="B22" s="65" t="s">
        <v>44</v>
      </c>
      <c r="C22" s="66" t="s">
        <v>44</v>
      </c>
      <c r="D22" s="66"/>
      <c r="E22" s="66"/>
      <c r="F22" s="66"/>
      <c r="G22" s="66"/>
      <c r="H22" s="66"/>
      <c r="I22" s="66" t="s">
        <v>73</v>
      </c>
      <c r="J22" s="66"/>
      <c r="K22" s="66"/>
      <c r="L22" s="66" t="s">
        <v>74</v>
      </c>
      <c r="M22" s="66"/>
      <c r="N22" s="66"/>
      <c r="O22" s="66"/>
      <c r="P22" s="67" t="s">
        <v>56</v>
      </c>
      <c r="Q22" s="67" t="s">
        <v>66</v>
      </c>
      <c r="R22" s="67">
        <v>12.4</v>
      </c>
      <c r="S22" s="67">
        <v>12.4</v>
      </c>
      <c r="T22" s="67">
        <v>13.92</v>
      </c>
      <c r="U22" s="68">
        <f t="shared" si="0"/>
        <v>112.25806451612902</v>
      </c>
    </row>
    <row r="23" spans="1:22" ht="75" customHeight="1" thickBot="1" x14ac:dyDescent="0.25">
      <c r="A23" s="60"/>
      <c r="B23" s="65" t="s">
        <v>44</v>
      </c>
      <c r="C23" s="66" t="s">
        <v>75</v>
      </c>
      <c r="D23" s="66"/>
      <c r="E23" s="66"/>
      <c r="F23" s="66"/>
      <c r="G23" s="66"/>
      <c r="H23" s="66"/>
      <c r="I23" s="66" t="s">
        <v>76</v>
      </c>
      <c r="J23" s="66"/>
      <c r="K23" s="66"/>
      <c r="L23" s="66" t="s">
        <v>77</v>
      </c>
      <c r="M23" s="66"/>
      <c r="N23" s="66"/>
      <c r="O23" s="66"/>
      <c r="P23" s="67" t="s">
        <v>56</v>
      </c>
      <c r="Q23" s="67" t="s">
        <v>66</v>
      </c>
      <c r="R23" s="67">
        <v>90</v>
      </c>
      <c r="S23" s="67">
        <v>90</v>
      </c>
      <c r="T23" s="67">
        <v>96.9</v>
      </c>
      <c r="U23" s="68">
        <f t="shared" si="0"/>
        <v>107.66666666666667</v>
      </c>
    </row>
    <row r="24" spans="1:22" ht="75" customHeight="1" thickTop="1" x14ac:dyDescent="0.2">
      <c r="A24" s="60"/>
      <c r="B24" s="61" t="s">
        <v>78</v>
      </c>
      <c r="C24" s="62" t="s">
        <v>79</v>
      </c>
      <c r="D24" s="62"/>
      <c r="E24" s="62"/>
      <c r="F24" s="62"/>
      <c r="G24" s="62"/>
      <c r="H24" s="62"/>
      <c r="I24" s="62" t="s">
        <v>80</v>
      </c>
      <c r="J24" s="62"/>
      <c r="K24" s="62"/>
      <c r="L24" s="62" t="s">
        <v>81</v>
      </c>
      <c r="M24" s="62"/>
      <c r="N24" s="62"/>
      <c r="O24" s="62"/>
      <c r="P24" s="63" t="s">
        <v>56</v>
      </c>
      <c r="Q24" s="63" t="s">
        <v>82</v>
      </c>
      <c r="R24" s="63">
        <v>56.5</v>
      </c>
      <c r="S24" s="63">
        <v>56.5</v>
      </c>
      <c r="T24" s="63">
        <v>49.74</v>
      </c>
      <c r="U24" s="64">
        <f t="shared" si="0"/>
        <v>88.035398230088504</v>
      </c>
    </row>
    <row r="25" spans="1:22" ht="75" customHeight="1" x14ac:dyDescent="0.2">
      <c r="A25" s="60"/>
      <c r="B25" s="65" t="s">
        <v>44</v>
      </c>
      <c r="C25" s="66" t="s">
        <v>83</v>
      </c>
      <c r="D25" s="66"/>
      <c r="E25" s="66"/>
      <c r="F25" s="66"/>
      <c r="G25" s="66"/>
      <c r="H25" s="66"/>
      <c r="I25" s="66" t="s">
        <v>84</v>
      </c>
      <c r="J25" s="66"/>
      <c r="K25" s="66"/>
      <c r="L25" s="66" t="s">
        <v>85</v>
      </c>
      <c r="M25" s="66"/>
      <c r="N25" s="66"/>
      <c r="O25" s="66"/>
      <c r="P25" s="67" t="s">
        <v>56</v>
      </c>
      <c r="Q25" s="67" t="s">
        <v>82</v>
      </c>
      <c r="R25" s="67">
        <v>88.4</v>
      </c>
      <c r="S25" s="67">
        <v>88.4</v>
      </c>
      <c r="T25" s="67">
        <v>89.04</v>
      </c>
      <c r="U25" s="68">
        <f t="shared" si="0"/>
        <v>100.72398190045249</v>
      </c>
    </row>
    <row r="26" spans="1:22" ht="75" customHeight="1" thickBot="1" x14ac:dyDescent="0.25">
      <c r="A26" s="60"/>
      <c r="B26" s="65" t="s">
        <v>44</v>
      </c>
      <c r="C26" s="66" t="s">
        <v>86</v>
      </c>
      <c r="D26" s="66"/>
      <c r="E26" s="66"/>
      <c r="F26" s="66"/>
      <c r="G26" s="66"/>
      <c r="H26" s="66"/>
      <c r="I26" s="66" t="s">
        <v>87</v>
      </c>
      <c r="J26" s="66"/>
      <c r="K26" s="66"/>
      <c r="L26" s="66" t="s">
        <v>88</v>
      </c>
      <c r="M26" s="66"/>
      <c r="N26" s="66"/>
      <c r="O26" s="66"/>
      <c r="P26" s="67" t="s">
        <v>56</v>
      </c>
      <c r="Q26" s="67" t="s">
        <v>82</v>
      </c>
      <c r="R26" s="67">
        <v>90</v>
      </c>
      <c r="S26" s="67">
        <v>90</v>
      </c>
      <c r="T26" s="67">
        <v>88.2</v>
      </c>
      <c r="U26" s="68">
        <f t="shared" si="0"/>
        <v>98</v>
      </c>
    </row>
    <row r="27" spans="1:22" ht="22.5" customHeight="1" thickTop="1" thickBot="1" x14ac:dyDescent="0.25">
      <c r="B27" s="13" t="s">
        <v>89</v>
      </c>
      <c r="C27" s="14"/>
      <c r="D27" s="14"/>
      <c r="E27" s="14"/>
      <c r="F27" s="14"/>
      <c r="G27" s="14"/>
      <c r="H27" s="15"/>
      <c r="I27" s="15"/>
      <c r="J27" s="15"/>
      <c r="K27" s="15"/>
      <c r="L27" s="15"/>
      <c r="M27" s="15"/>
      <c r="N27" s="15"/>
      <c r="O27" s="15"/>
      <c r="P27" s="15"/>
      <c r="Q27" s="15"/>
      <c r="R27" s="15"/>
      <c r="S27" s="15"/>
      <c r="T27" s="15"/>
      <c r="U27" s="16"/>
      <c r="V27" s="70"/>
    </row>
    <row r="28" spans="1:22" ht="26.25" customHeight="1" thickTop="1" x14ac:dyDescent="0.2">
      <c r="B28" s="71"/>
      <c r="C28" s="72"/>
      <c r="D28" s="72"/>
      <c r="E28" s="72"/>
      <c r="F28" s="72"/>
      <c r="G28" s="72"/>
      <c r="H28" s="73"/>
      <c r="I28" s="73"/>
      <c r="J28" s="73"/>
      <c r="K28" s="73"/>
      <c r="L28" s="73"/>
      <c r="M28" s="73"/>
      <c r="N28" s="73"/>
      <c r="O28" s="73"/>
      <c r="P28" s="74"/>
      <c r="Q28" s="75"/>
      <c r="R28" s="76" t="s">
        <v>90</v>
      </c>
      <c r="S28" s="44" t="s">
        <v>91</v>
      </c>
      <c r="T28" s="76" t="s">
        <v>92</v>
      </c>
      <c r="U28" s="44" t="s">
        <v>93</v>
      </c>
    </row>
    <row r="29" spans="1:22" ht="26.25" customHeight="1" thickBot="1" x14ac:dyDescent="0.25">
      <c r="B29" s="77"/>
      <c r="C29" s="78"/>
      <c r="D29" s="78"/>
      <c r="E29" s="78"/>
      <c r="F29" s="78"/>
      <c r="G29" s="78"/>
      <c r="H29" s="79"/>
      <c r="I29" s="79"/>
      <c r="J29" s="79"/>
      <c r="K29" s="79"/>
      <c r="L29" s="79"/>
      <c r="M29" s="79"/>
      <c r="N29" s="79"/>
      <c r="O29" s="79"/>
      <c r="P29" s="80"/>
      <c r="Q29" s="81"/>
      <c r="R29" s="82" t="s">
        <v>94</v>
      </c>
      <c r="S29" s="81" t="s">
        <v>94</v>
      </c>
      <c r="T29" s="81" t="s">
        <v>94</v>
      </c>
      <c r="U29" s="81" t="s">
        <v>95</v>
      </c>
    </row>
    <row r="30" spans="1:22" ht="13.5" customHeight="1" thickBot="1" x14ac:dyDescent="0.25">
      <c r="B30" s="83" t="s">
        <v>96</v>
      </c>
      <c r="C30" s="84"/>
      <c r="D30" s="84"/>
      <c r="E30" s="85"/>
      <c r="F30" s="85"/>
      <c r="G30" s="85"/>
      <c r="H30" s="86"/>
      <c r="I30" s="86"/>
      <c r="J30" s="86"/>
      <c r="K30" s="86"/>
      <c r="L30" s="86"/>
      <c r="M30" s="86"/>
      <c r="N30" s="86"/>
      <c r="O30" s="86"/>
      <c r="P30" s="87"/>
      <c r="Q30" s="87"/>
      <c r="R30" s="88" t="str">
        <f t="shared" ref="R30:T31" si="1">"N/D"</f>
        <v>N/D</v>
      </c>
      <c r="S30" s="88" t="str">
        <f t="shared" si="1"/>
        <v>N/D</v>
      </c>
      <c r="T30" s="88" t="str">
        <f t="shared" si="1"/>
        <v>N/D</v>
      </c>
      <c r="U30" s="89" t="str">
        <f>+IF(ISERR(T30/S30*100),"N/A",T30/S30*100)</f>
        <v>N/A</v>
      </c>
    </row>
    <row r="31" spans="1:22" ht="13.5" customHeight="1" thickBot="1" x14ac:dyDescent="0.25">
      <c r="B31" s="90" t="s">
        <v>97</v>
      </c>
      <c r="C31" s="91"/>
      <c r="D31" s="91"/>
      <c r="E31" s="92"/>
      <c r="F31" s="92"/>
      <c r="G31" s="92"/>
      <c r="H31" s="93"/>
      <c r="I31" s="93"/>
      <c r="J31" s="93"/>
      <c r="K31" s="93"/>
      <c r="L31" s="93"/>
      <c r="M31" s="93"/>
      <c r="N31" s="93"/>
      <c r="O31" s="93"/>
      <c r="P31" s="94"/>
      <c r="Q31" s="94"/>
      <c r="R31" s="88" t="str">
        <f t="shared" si="1"/>
        <v>N/D</v>
      </c>
      <c r="S31" s="88" t="str">
        <f t="shared" si="1"/>
        <v>N/D</v>
      </c>
      <c r="T31" s="88" t="str">
        <f t="shared" si="1"/>
        <v>N/D</v>
      </c>
      <c r="U31" s="89" t="str">
        <f>+IF(ISERR(T31/S31*100),"N/A",T31/S31*100)</f>
        <v>N/A</v>
      </c>
    </row>
    <row r="32" spans="1:22" ht="14.85" customHeight="1" thickTop="1" thickBot="1" x14ac:dyDescent="0.25">
      <c r="B32" s="13" t="s">
        <v>98</v>
      </c>
      <c r="C32" s="14"/>
      <c r="D32" s="14"/>
      <c r="E32" s="14"/>
      <c r="F32" s="14"/>
      <c r="G32" s="14"/>
      <c r="H32" s="15"/>
      <c r="I32" s="15"/>
      <c r="J32" s="15"/>
      <c r="K32" s="15"/>
      <c r="L32" s="15"/>
      <c r="M32" s="15"/>
      <c r="N32" s="15"/>
      <c r="O32" s="15"/>
      <c r="P32" s="15"/>
      <c r="Q32" s="15"/>
      <c r="R32" s="15"/>
      <c r="S32" s="15"/>
      <c r="T32" s="15"/>
      <c r="U32" s="16"/>
    </row>
    <row r="33" spans="2:21" ht="44.25" customHeight="1" thickTop="1" x14ac:dyDescent="0.2">
      <c r="B33" s="95" t="s">
        <v>99</v>
      </c>
      <c r="C33" s="97"/>
      <c r="D33" s="97"/>
      <c r="E33" s="97"/>
      <c r="F33" s="97"/>
      <c r="G33" s="97"/>
      <c r="H33" s="97"/>
      <c r="I33" s="97"/>
      <c r="J33" s="97"/>
      <c r="K33" s="97"/>
      <c r="L33" s="97"/>
      <c r="M33" s="97"/>
      <c r="N33" s="97"/>
      <c r="O33" s="97"/>
      <c r="P33" s="97"/>
      <c r="Q33" s="97"/>
      <c r="R33" s="97"/>
      <c r="S33" s="97"/>
      <c r="T33" s="97"/>
      <c r="U33" s="96"/>
    </row>
    <row r="34" spans="2:21" ht="48.75" customHeight="1" x14ac:dyDescent="0.2">
      <c r="B34" s="98" t="s">
        <v>100</v>
      </c>
      <c r="C34" s="100"/>
      <c r="D34" s="100"/>
      <c r="E34" s="100"/>
      <c r="F34" s="100"/>
      <c r="G34" s="100"/>
      <c r="H34" s="100"/>
      <c r="I34" s="100"/>
      <c r="J34" s="100"/>
      <c r="K34" s="100"/>
      <c r="L34" s="100"/>
      <c r="M34" s="100"/>
      <c r="N34" s="100"/>
      <c r="O34" s="100"/>
      <c r="P34" s="100"/>
      <c r="Q34" s="100"/>
      <c r="R34" s="100"/>
      <c r="S34" s="100"/>
      <c r="T34" s="100"/>
      <c r="U34" s="99"/>
    </row>
    <row r="35" spans="2:21" ht="80.45" customHeight="1" x14ac:dyDescent="0.2">
      <c r="B35" s="98" t="s">
        <v>101</v>
      </c>
      <c r="C35" s="100"/>
      <c r="D35" s="100"/>
      <c r="E35" s="100"/>
      <c r="F35" s="100"/>
      <c r="G35" s="100"/>
      <c r="H35" s="100"/>
      <c r="I35" s="100"/>
      <c r="J35" s="100"/>
      <c r="K35" s="100"/>
      <c r="L35" s="100"/>
      <c r="M35" s="100"/>
      <c r="N35" s="100"/>
      <c r="O35" s="100"/>
      <c r="P35" s="100"/>
      <c r="Q35" s="100"/>
      <c r="R35" s="100"/>
      <c r="S35" s="100"/>
      <c r="T35" s="100"/>
      <c r="U35" s="99"/>
    </row>
    <row r="36" spans="2:21" ht="49.7" customHeight="1" x14ac:dyDescent="0.2">
      <c r="B36" s="98" t="s">
        <v>102</v>
      </c>
      <c r="C36" s="100"/>
      <c r="D36" s="100"/>
      <c r="E36" s="100"/>
      <c r="F36" s="100"/>
      <c r="G36" s="100"/>
      <c r="H36" s="100"/>
      <c r="I36" s="100"/>
      <c r="J36" s="100"/>
      <c r="K36" s="100"/>
      <c r="L36" s="100"/>
      <c r="M36" s="100"/>
      <c r="N36" s="100"/>
      <c r="O36" s="100"/>
      <c r="P36" s="100"/>
      <c r="Q36" s="100"/>
      <c r="R36" s="100"/>
      <c r="S36" s="100"/>
      <c r="T36" s="100"/>
      <c r="U36" s="99"/>
    </row>
    <row r="37" spans="2:21" ht="66.2" customHeight="1" x14ac:dyDescent="0.2">
      <c r="B37" s="98" t="s">
        <v>103</v>
      </c>
      <c r="C37" s="100"/>
      <c r="D37" s="100"/>
      <c r="E37" s="100"/>
      <c r="F37" s="100"/>
      <c r="G37" s="100"/>
      <c r="H37" s="100"/>
      <c r="I37" s="100"/>
      <c r="J37" s="100"/>
      <c r="K37" s="100"/>
      <c r="L37" s="100"/>
      <c r="M37" s="100"/>
      <c r="N37" s="100"/>
      <c r="O37" s="100"/>
      <c r="P37" s="100"/>
      <c r="Q37" s="100"/>
      <c r="R37" s="100"/>
      <c r="S37" s="100"/>
      <c r="T37" s="100"/>
      <c r="U37" s="99"/>
    </row>
    <row r="38" spans="2:21" ht="88.7" customHeight="1" x14ac:dyDescent="0.2">
      <c r="B38" s="98" t="s">
        <v>104</v>
      </c>
      <c r="C38" s="100"/>
      <c r="D38" s="100"/>
      <c r="E38" s="100"/>
      <c r="F38" s="100"/>
      <c r="G38" s="100"/>
      <c r="H38" s="100"/>
      <c r="I38" s="100"/>
      <c r="J38" s="100"/>
      <c r="K38" s="100"/>
      <c r="L38" s="100"/>
      <c r="M38" s="100"/>
      <c r="N38" s="100"/>
      <c r="O38" s="100"/>
      <c r="P38" s="100"/>
      <c r="Q38" s="100"/>
      <c r="R38" s="100"/>
      <c r="S38" s="100"/>
      <c r="T38" s="100"/>
      <c r="U38" s="99"/>
    </row>
    <row r="39" spans="2:21" ht="69.95" customHeight="1" x14ac:dyDescent="0.2">
      <c r="B39" s="98" t="s">
        <v>105</v>
      </c>
      <c r="C39" s="100"/>
      <c r="D39" s="100"/>
      <c r="E39" s="100"/>
      <c r="F39" s="100"/>
      <c r="G39" s="100"/>
      <c r="H39" s="100"/>
      <c r="I39" s="100"/>
      <c r="J39" s="100"/>
      <c r="K39" s="100"/>
      <c r="L39" s="100"/>
      <c r="M39" s="100"/>
      <c r="N39" s="100"/>
      <c r="O39" s="100"/>
      <c r="P39" s="100"/>
      <c r="Q39" s="100"/>
      <c r="R39" s="100"/>
      <c r="S39" s="100"/>
      <c r="T39" s="100"/>
      <c r="U39" s="99"/>
    </row>
    <row r="40" spans="2:21" ht="104.25" customHeight="1" x14ac:dyDescent="0.2">
      <c r="B40" s="98" t="s">
        <v>106</v>
      </c>
      <c r="C40" s="100"/>
      <c r="D40" s="100"/>
      <c r="E40" s="100"/>
      <c r="F40" s="100"/>
      <c r="G40" s="100"/>
      <c r="H40" s="100"/>
      <c r="I40" s="100"/>
      <c r="J40" s="100"/>
      <c r="K40" s="100"/>
      <c r="L40" s="100"/>
      <c r="M40" s="100"/>
      <c r="N40" s="100"/>
      <c r="O40" s="100"/>
      <c r="P40" s="100"/>
      <c r="Q40" s="100"/>
      <c r="R40" s="100"/>
      <c r="S40" s="100"/>
      <c r="T40" s="100"/>
      <c r="U40" s="99"/>
    </row>
    <row r="41" spans="2:21" ht="68.099999999999994" customHeight="1" x14ac:dyDescent="0.2">
      <c r="B41" s="98" t="s">
        <v>107</v>
      </c>
      <c r="C41" s="100"/>
      <c r="D41" s="100"/>
      <c r="E41" s="100"/>
      <c r="F41" s="100"/>
      <c r="G41" s="100"/>
      <c r="H41" s="100"/>
      <c r="I41" s="100"/>
      <c r="J41" s="100"/>
      <c r="K41" s="100"/>
      <c r="L41" s="100"/>
      <c r="M41" s="100"/>
      <c r="N41" s="100"/>
      <c r="O41" s="100"/>
      <c r="P41" s="100"/>
      <c r="Q41" s="100"/>
      <c r="R41" s="100"/>
      <c r="S41" s="100"/>
      <c r="T41" s="100"/>
      <c r="U41" s="99"/>
    </row>
    <row r="42" spans="2:21" ht="65.45" customHeight="1" x14ac:dyDescent="0.2">
      <c r="B42" s="98" t="s">
        <v>108</v>
      </c>
      <c r="C42" s="100"/>
      <c r="D42" s="100"/>
      <c r="E42" s="100"/>
      <c r="F42" s="100"/>
      <c r="G42" s="100"/>
      <c r="H42" s="100"/>
      <c r="I42" s="100"/>
      <c r="J42" s="100"/>
      <c r="K42" s="100"/>
      <c r="L42" s="100"/>
      <c r="M42" s="100"/>
      <c r="N42" s="100"/>
      <c r="O42" s="100"/>
      <c r="P42" s="100"/>
      <c r="Q42" s="100"/>
      <c r="R42" s="100"/>
      <c r="S42" s="100"/>
      <c r="T42" s="100"/>
      <c r="U42" s="99"/>
    </row>
    <row r="43" spans="2:21" ht="60" customHeight="1" x14ac:dyDescent="0.2">
      <c r="B43" s="98" t="s">
        <v>109</v>
      </c>
      <c r="C43" s="100"/>
      <c r="D43" s="100"/>
      <c r="E43" s="100"/>
      <c r="F43" s="100"/>
      <c r="G43" s="100"/>
      <c r="H43" s="100"/>
      <c r="I43" s="100"/>
      <c r="J43" s="100"/>
      <c r="K43" s="100"/>
      <c r="L43" s="100"/>
      <c r="M43" s="100"/>
      <c r="N43" s="100"/>
      <c r="O43" s="100"/>
      <c r="P43" s="100"/>
      <c r="Q43" s="100"/>
      <c r="R43" s="100"/>
      <c r="S43" s="100"/>
      <c r="T43" s="100"/>
      <c r="U43" s="99"/>
    </row>
    <row r="44" spans="2:21" ht="69.2" customHeight="1" x14ac:dyDescent="0.2">
      <c r="B44" s="98" t="s">
        <v>110</v>
      </c>
      <c r="C44" s="100"/>
      <c r="D44" s="100"/>
      <c r="E44" s="100"/>
      <c r="F44" s="100"/>
      <c r="G44" s="100"/>
      <c r="H44" s="100"/>
      <c r="I44" s="100"/>
      <c r="J44" s="100"/>
      <c r="K44" s="100"/>
      <c r="L44" s="100"/>
      <c r="M44" s="100"/>
      <c r="N44" s="100"/>
      <c r="O44" s="100"/>
      <c r="P44" s="100"/>
      <c r="Q44" s="100"/>
      <c r="R44" s="100"/>
      <c r="S44" s="100"/>
      <c r="T44" s="100"/>
      <c r="U44" s="99"/>
    </row>
    <row r="45" spans="2:21" ht="66.75" customHeight="1" x14ac:dyDescent="0.2">
      <c r="B45" s="98" t="s">
        <v>111</v>
      </c>
      <c r="C45" s="100"/>
      <c r="D45" s="100"/>
      <c r="E45" s="100"/>
      <c r="F45" s="100"/>
      <c r="G45" s="100"/>
      <c r="H45" s="100"/>
      <c r="I45" s="100"/>
      <c r="J45" s="100"/>
      <c r="K45" s="100"/>
      <c r="L45" s="100"/>
      <c r="M45" s="100"/>
      <c r="N45" s="100"/>
      <c r="O45" s="100"/>
      <c r="P45" s="100"/>
      <c r="Q45" s="100"/>
      <c r="R45" s="100"/>
      <c r="S45" s="100"/>
      <c r="T45" s="100"/>
      <c r="U45" s="99"/>
    </row>
    <row r="46" spans="2:21" ht="60" customHeight="1" x14ac:dyDescent="0.2">
      <c r="B46" s="98" t="s">
        <v>112</v>
      </c>
      <c r="C46" s="100"/>
      <c r="D46" s="100"/>
      <c r="E46" s="100"/>
      <c r="F46" s="100"/>
      <c r="G46" s="100"/>
      <c r="H46" s="100"/>
      <c r="I46" s="100"/>
      <c r="J46" s="100"/>
      <c r="K46" s="100"/>
      <c r="L46" s="100"/>
      <c r="M46" s="100"/>
      <c r="N46" s="100"/>
      <c r="O46" s="100"/>
      <c r="P46" s="100"/>
      <c r="Q46" s="100"/>
      <c r="R46" s="100"/>
      <c r="S46" s="100"/>
      <c r="T46" s="100"/>
      <c r="U46" s="99"/>
    </row>
    <row r="47" spans="2:21" ht="72" customHeight="1" x14ac:dyDescent="0.2">
      <c r="B47" s="98" t="s">
        <v>113</v>
      </c>
      <c r="C47" s="100"/>
      <c r="D47" s="100"/>
      <c r="E47" s="100"/>
      <c r="F47" s="100"/>
      <c r="G47" s="100"/>
      <c r="H47" s="100"/>
      <c r="I47" s="100"/>
      <c r="J47" s="100"/>
      <c r="K47" s="100"/>
      <c r="L47" s="100"/>
      <c r="M47" s="100"/>
      <c r="N47" s="100"/>
      <c r="O47" s="100"/>
      <c r="P47" s="100"/>
      <c r="Q47" s="100"/>
      <c r="R47" s="100"/>
      <c r="S47" s="100"/>
      <c r="T47" s="100"/>
      <c r="U47" s="99"/>
    </row>
    <row r="48" spans="2:21" ht="60.75" customHeight="1" x14ac:dyDescent="0.2">
      <c r="B48" s="98" t="s">
        <v>114</v>
      </c>
      <c r="C48" s="100"/>
      <c r="D48" s="100"/>
      <c r="E48" s="100"/>
      <c r="F48" s="100"/>
      <c r="G48" s="100"/>
      <c r="H48" s="100"/>
      <c r="I48" s="100"/>
      <c r="J48" s="100"/>
      <c r="K48" s="100"/>
      <c r="L48" s="100"/>
      <c r="M48" s="100"/>
      <c r="N48" s="100"/>
      <c r="O48" s="100"/>
      <c r="P48" s="100"/>
      <c r="Q48" s="100"/>
      <c r="R48" s="100"/>
      <c r="S48" s="100"/>
      <c r="T48" s="100"/>
      <c r="U48" s="99"/>
    </row>
    <row r="49" spans="2:21" ht="165" customHeight="1" thickBot="1" x14ac:dyDescent="0.25">
      <c r="B49" s="101" t="s">
        <v>115</v>
      </c>
      <c r="C49" s="103"/>
      <c r="D49" s="103"/>
      <c r="E49" s="103"/>
      <c r="F49" s="103"/>
      <c r="G49" s="103"/>
      <c r="H49" s="103"/>
      <c r="I49" s="103"/>
      <c r="J49" s="103"/>
      <c r="K49" s="103"/>
      <c r="L49" s="103"/>
      <c r="M49" s="103"/>
      <c r="N49" s="103"/>
      <c r="O49" s="103"/>
      <c r="P49" s="103"/>
      <c r="Q49" s="103"/>
      <c r="R49" s="103"/>
      <c r="S49" s="103"/>
      <c r="T49" s="103"/>
      <c r="U49" s="102"/>
    </row>
  </sheetData>
  <mergeCells count="88">
    <mergeCell ref="B46:U46"/>
    <mergeCell ref="B47:U47"/>
    <mergeCell ref="B48:U48"/>
    <mergeCell ref="B49:U49"/>
    <mergeCell ref="B40:U40"/>
    <mergeCell ref="B41:U41"/>
    <mergeCell ref="B42:U42"/>
    <mergeCell ref="B43:U43"/>
    <mergeCell ref="B44:U44"/>
    <mergeCell ref="B45:U45"/>
    <mergeCell ref="B34:U34"/>
    <mergeCell ref="B35:U35"/>
    <mergeCell ref="B36:U36"/>
    <mergeCell ref="B37:U37"/>
    <mergeCell ref="B38:U38"/>
    <mergeCell ref="B39:U39"/>
    <mergeCell ref="C26:H26"/>
    <mergeCell ref="I26:K26"/>
    <mergeCell ref="L26:O26"/>
    <mergeCell ref="B30:D30"/>
    <mergeCell ref="B31:D31"/>
    <mergeCell ref="B33:U33"/>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3"/>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4"/>
      <c r="B1" s="8" t="s">
        <v>498</v>
      </c>
      <c r="C1" s="8"/>
      <c r="D1" s="8"/>
      <c r="E1" s="8"/>
      <c r="F1" s="8"/>
      <c r="G1" s="8"/>
      <c r="H1" s="8"/>
      <c r="I1" s="8"/>
      <c r="J1" s="8"/>
      <c r="K1" s="8"/>
      <c r="L1" s="8"/>
      <c r="M1" s="4" t="s">
        <v>4</v>
      </c>
      <c r="N1" s="4"/>
      <c r="O1" s="4"/>
      <c r="P1" s="9"/>
      <c r="Q1" s="9"/>
      <c r="R1" s="9"/>
      <c r="Y1" s="10"/>
      <c r="Z1" s="10"/>
      <c r="AA1" s="11"/>
      <c r="AH1" s="12"/>
    </row>
    <row r="2" spans="1:34" ht="13.5" customHeight="1" thickBot="1" x14ac:dyDescent="0.25"/>
    <row r="3" spans="1:34" ht="22.5" customHeight="1" thickTop="1" thickBot="1" x14ac:dyDescent="0.25">
      <c r="B3" s="13" t="s">
        <v>5</v>
      </c>
      <c r="C3" s="14"/>
      <c r="D3" s="14"/>
      <c r="E3" s="14"/>
      <c r="F3" s="14"/>
      <c r="G3" s="14"/>
      <c r="H3" s="15"/>
      <c r="I3" s="15"/>
      <c r="J3" s="15"/>
      <c r="K3" s="15"/>
      <c r="L3" s="15"/>
      <c r="M3" s="15"/>
      <c r="N3" s="15"/>
      <c r="O3" s="15"/>
      <c r="P3" s="15"/>
      <c r="Q3" s="15"/>
      <c r="R3" s="15"/>
      <c r="S3" s="15"/>
      <c r="T3" s="15"/>
      <c r="U3" s="16"/>
    </row>
    <row r="4" spans="1:34" ht="51.75" customHeight="1" thickTop="1" x14ac:dyDescent="0.2">
      <c r="B4" s="17" t="s">
        <v>6</v>
      </c>
      <c r="C4" s="18" t="s">
        <v>116</v>
      </c>
      <c r="D4" s="19" t="s">
        <v>117</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x14ac:dyDescent="0.2">
      <c r="B5" s="25" t="s">
        <v>15</v>
      </c>
      <c r="C5" s="26"/>
      <c r="D5" s="26"/>
      <c r="E5" s="26"/>
      <c r="F5" s="26"/>
      <c r="G5" s="26"/>
      <c r="H5" s="26"/>
      <c r="I5" s="26"/>
      <c r="J5" s="26"/>
      <c r="K5" s="26"/>
      <c r="L5" s="26"/>
      <c r="M5" s="26"/>
      <c r="N5" s="26"/>
      <c r="O5" s="26"/>
      <c r="P5" s="26"/>
      <c r="Q5" s="26"/>
      <c r="R5" s="26"/>
      <c r="S5" s="26"/>
      <c r="T5" s="26"/>
      <c r="U5" s="27"/>
    </row>
    <row r="6" spans="1:34" ht="37.5" customHeight="1" thickBot="1" x14ac:dyDescent="0.25">
      <c r="B6" s="28" t="s">
        <v>16</v>
      </c>
      <c r="C6" s="29" t="s">
        <v>17</v>
      </c>
      <c r="D6" s="29"/>
      <c r="E6" s="29"/>
      <c r="F6" s="29"/>
      <c r="G6" s="29"/>
      <c r="H6" s="30"/>
      <c r="I6" s="30"/>
      <c r="J6" s="30" t="s">
        <v>18</v>
      </c>
      <c r="K6" s="29" t="s">
        <v>19</v>
      </c>
      <c r="L6" s="29"/>
      <c r="M6" s="29"/>
      <c r="N6" s="31"/>
      <c r="O6" s="32" t="s">
        <v>20</v>
      </c>
      <c r="P6" s="29" t="s">
        <v>21</v>
      </c>
      <c r="Q6" s="29"/>
      <c r="R6" s="33"/>
      <c r="S6" s="32" t="s">
        <v>22</v>
      </c>
      <c r="T6" s="29" t="s">
        <v>118</v>
      </c>
      <c r="U6" s="34"/>
    </row>
    <row r="7" spans="1:34" ht="22.5" customHeight="1" thickTop="1" thickBot="1" x14ac:dyDescent="0.25">
      <c r="B7" s="13" t="s">
        <v>24</v>
      </c>
      <c r="C7" s="14"/>
      <c r="D7" s="14"/>
      <c r="E7" s="14"/>
      <c r="F7" s="14"/>
      <c r="G7" s="14"/>
      <c r="H7" s="15"/>
      <c r="I7" s="15"/>
      <c r="J7" s="15"/>
      <c r="K7" s="15"/>
      <c r="L7" s="15"/>
      <c r="M7" s="15"/>
      <c r="N7" s="15"/>
      <c r="O7" s="15"/>
      <c r="P7" s="15"/>
      <c r="Q7" s="15"/>
      <c r="R7" s="15"/>
      <c r="S7" s="15"/>
      <c r="T7" s="15"/>
      <c r="U7" s="16"/>
    </row>
    <row r="8" spans="1:34" ht="16.5" customHeight="1" thickTop="1" x14ac:dyDescent="0.2">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x14ac:dyDescent="0.2">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x14ac:dyDescent="0.25">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x14ac:dyDescent="0.25">
      <c r="A11" s="60"/>
      <c r="B11" s="61" t="s">
        <v>38</v>
      </c>
      <c r="C11" s="62" t="s">
        <v>119</v>
      </c>
      <c r="D11" s="62"/>
      <c r="E11" s="62"/>
      <c r="F11" s="62"/>
      <c r="G11" s="62"/>
      <c r="H11" s="62"/>
      <c r="I11" s="62" t="s">
        <v>120</v>
      </c>
      <c r="J11" s="62"/>
      <c r="K11" s="62"/>
      <c r="L11" s="62" t="s">
        <v>121</v>
      </c>
      <c r="M11" s="62"/>
      <c r="N11" s="62"/>
      <c r="O11" s="62"/>
      <c r="P11" s="63" t="s">
        <v>122</v>
      </c>
      <c r="Q11" s="63" t="s">
        <v>43</v>
      </c>
      <c r="R11" s="63">
        <v>0.89</v>
      </c>
      <c r="S11" s="63">
        <v>0.89</v>
      </c>
      <c r="T11" s="63">
        <v>0.57999999999999996</v>
      </c>
      <c r="U11" s="64">
        <f>IF(ISERR((S11-T11)*100/S11+100),"N/A",(S11-T11)*100/S11+100)</f>
        <v>134.83146067415731</v>
      </c>
    </row>
    <row r="12" spans="1:34" ht="75" customHeight="1" thickTop="1" thickBot="1" x14ac:dyDescent="0.25">
      <c r="A12" s="60"/>
      <c r="B12" s="61" t="s">
        <v>52</v>
      </c>
      <c r="C12" s="62" t="s">
        <v>123</v>
      </c>
      <c r="D12" s="62"/>
      <c r="E12" s="62"/>
      <c r="F12" s="62"/>
      <c r="G12" s="62"/>
      <c r="H12" s="62"/>
      <c r="I12" s="62" t="s">
        <v>124</v>
      </c>
      <c r="J12" s="62"/>
      <c r="K12" s="62"/>
      <c r="L12" s="62" t="s">
        <v>125</v>
      </c>
      <c r="M12" s="62"/>
      <c r="N12" s="62"/>
      <c r="O12" s="62"/>
      <c r="P12" s="63" t="s">
        <v>126</v>
      </c>
      <c r="Q12" s="63" t="s">
        <v>66</v>
      </c>
      <c r="R12" s="63">
        <v>60.67</v>
      </c>
      <c r="S12" s="63">
        <v>60.67</v>
      </c>
      <c r="T12" s="63">
        <v>61.33</v>
      </c>
      <c r="U12" s="64">
        <f t="shared" ref="U12:U23" si="0">IF(ISERR(T12/S12*100),"N/A",T12/S12*100)</f>
        <v>101.08785231580681</v>
      </c>
    </row>
    <row r="13" spans="1:34" ht="75" customHeight="1" thickTop="1" x14ac:dyDescent="0.2">
      <c r="A13" s="60"/>
      <c r="B13" s="61" t="s">
        <v>62</v>
      </c>
      <c r="C13" s="62" t="s">
        <v>127</v>
      </c>
      <c r="D13" s="62"/>
      <c r="E13" s="62"/>
      <c r="F13" s="62"/>
      <c r="G13" s="62"/>
      <c r="H13" s="62"/>
      <c r="I13" s="62" t="s">
        <v>128</v>
      </c>
      <c r="J13" s="62"/>
      <c r="K13" s="62"/>
      <c r="L13" s="62" t="s">
        <v>129</v>
      </c>
      <c r="M13" s="62"/>
      <c r="N13" s="62"/>
      <c r="O13" s="62"/>
      <c r="P13" s="63" t="s">
        <v>56</v>
      </c>
      <c r="Q13" s="63" t="s">
        <v>130</v>
      </c>
      <c r="R13" s="63">
        <v>76</v>
      </c>
      <c r="S13" s="63">
        <v>76</v>
      </c>
      <c r="T13" s="63">
        <v>74.28</v>
      </c>
      <c r="U13" s="64">
        <f t="shared" si="0"/>
        <v>97.73684210526315</v>
      </c>
    </row>
    <row r="14" spans="1:34" ht="75" customHeight="1" x14ac:dyDescent="0.2">
      <c r="A14" s="60"/>
      <c r="B14" s="65" t="s">
        <v>44</v>
      </c>
      <c r="C14" s="66" t="s">
        <v>131</v>
      </c>
      <c r="D14" s="66"/>
      <c r="E14" s="66"/>
      <c r="F14" s="66"/>
      <c r="G14" s="66"/>
      <c r="H14" s="66"/>
      <c r="I14" s="66" t="s">
        <v>132</v>
      </c>
      <c r="J14" s="66"/>
      <c r="K14" s="66"/>
      <c r="L14" s="66" t="s">
        <v>133</v>
      </c>
      <c r="M14" s="66"/>
      <c r="N14" s="66"/>
      <c r="O14" s="66"/>
      <c r="P14" s="67" t="s">
        <v>56</v>
      </c>
      <c r="Q14" s="67" t="s">
        <v>134</v>
      </c>
      <c r="R14" s="67">
        <v>90</v>
      </c>
      <c r="S14" s="67">
        <v>90</v>
      </c>
      <c r="T14" s="67">
        <v>146.38999999999999</v>
      </c>
      <c r="U14" s="68">
        <f t="shared" si="0"/>
        <v>162.65555555555554</v>
      </c>
    </row>
    <row r="15" spans="1:34" ht="75" customHeight="1" x14ac:dyDescent="0.2">
      <c r="A15" s="60"/>
      <c r="B15" s="65" t="s">
        <v>44</v>
      </c>
      <c r="C15" s="66" t="s">
        <v>135</v>
      </c>
      <c r="D15" s="66"/>
      <c r="E15" s="66"/>
      <c r="F15" s="66"/>
      <c r="G15" s="66"/>
      <c r="H15" s="66"/>
      <c r="I15" s="66" t="s">
        <v>136</v>
      </c>
      <c r="J15" s="66"/>
      <c r="K15" s="66"/>
      <c r="L15" s="66" t="s">
        <v>137</v>
      </c>
      <c r="M15" s="66"/>
      <c r="N15" s="66"/>
      <c r="O15" s="66"/>
      <c r="P15" s="67" t="s">
        <v>56</v>
      </c>
      <c r="Q15" s="67" t="s">
        <v>134</v>
      </c>
      <c r="R15" s="67">
        <v>89</v>
      </c>
      <c r="S15" s="67">
        <v>89</v>
      </c>
      <c r="T15" s="67">
        <v>81.05</v>
      </c>
      <c r="U15" s="68">
        <f t="shared" si="0"/>
        <v>91.067415730337075</v>
      </c>
    </row>
    <row r="16" spans="1:34" ht="75" customHeight="1" thickBot="1" x14ac:dyDescent="0.25">
      <c r="A16" s="60"/>
      <c r="B16" s="65" t="s">
        <v>44</v>
      </c>
      <c r="C16" s="66" t="s">
        <v>138</v>
      </c>
      <c r="D16" s="66"/>
      <c r="E16" s="66"/>
      <c r="F16" s="66"/>
      <c r="G16" s="66"/>
      <c r="H16" s="66"/>
      <c r="I16" s="66" t="s">
        <v>139</v>
      </c>
      <c r="J16" s="66"/>
      <c r="K16" s="66"/>
      <c r="L16" s="66" t="s">
        <v>140</v>
      </c>
      <c r="M16" s="66"/>
      <c r="N16" s="66"/>
      <c r="O16" s="66"/>
      <c r="P16" s="67" t="s">
        <v>56</v>
      </c>
      <c r="Q16" s="67" t="s">
        <v>130</v>
      </c>
      <c r="R16" s="67">
        <v>0</v>
      </c>
      <c r="S16" s="67">
        <v>0</v>
      </c>
      <c r="T16" s="67">
        <v>0</v>
      </c>
      <c r="U16" s="68" t="str">
        <f t="shared" si="0"/>
        <v>N/A</v>
      </c>
    </row>
    <row r="17" spans="1:22" ht="75" customHeight="1" thickTop="1" x14ac:dyDescent="0.2">
      <c r="A17" s="60"/>
      <c r="B17" s="61" t="s">
        <v>78</v>
      </c>
      <c r="C17" s="62" t="s">
        <v>141</v>
      </c>
      <c r="D17" s="62"/>
      <c r="E17" s="62"/>
      <c r="F17" s="62"/>
      <c r="G17" s="62"/>
      <c r="H17" s="62"/>
      <c r="I17" s="62" t="s">
        <v>142</v>
      </c>
      <c r="J17" s="62"/>
      <c r="K17" s="62"/>
      <c r="L17" s="62" t="s">
        <v>143</v>
      </c>
      <c r="M17" s="62"/>
      <c r="N17" s="62"/>
      <c r="O17" s="62"/>
      <c r="P17" s="63" t="s">
        <v>56</v>
      </c>
      <c r="Q17" s="63" t="s">
        <v>82</v>
      </c>
      <c r="R17" s="63">
        <v>96</v>
      </c>
      <c r="S17" s="63">
        <v>96</v>
      </c>
      <c r="T17" s="63">
        <v>108.97</v>
      </c>
      <c r="U17" s="64">
        <f t="shared" si="0"/>
        <v>113.51041666666666</v>
      </c>
    </row>
    <row r="18" spans="1:22" ht="75" customHeight="1" x14ac:dyDescent="0.2">
      <c r="A18" s="60"/>
      <c r="B18" s="65" t="s">
        <v>44</v>
      </c>
      <c r="C18" s="66" t="s">
        <v>144</v>
      </c>
      <c r="D18" s="66"/>
      <c r="E18" s="66"/>
      <c r="F18" s="66"/>
      <c r="G18" s="66"/>
      <c r="H18" s="66"/>
      <c r="I18" s="66" t="s">
        <v>145</v>
      </c>
      <c r="J18" s="66"/>
      <c r="K18" s="66"/>
      <c r="L18" s="66" t="s">
        <v>146</v>
      </c>
      <c r="M18" s="66"/>
      <c r="N18" s="66"/>
      <c r="O18" s="66"/>
      <c r="P18" s="67" t="s">
        <v>56</v>
      </c>
      <c r="Q18" s="67" t="s">
        <v>82</v>
      </c>
      <c r="R18" s="67">
        <v>94</v>
      </c>
      <c r="S18" s="67">
        <v>94</v>
      </c>
      <c r="T18" s="67">
        <v>43.78</v>
      </c>
      <c r="U18" s="68">
        <f t="shared" si="0"/>
        <v>46.574468085106382</v>
      </c>
    </row>
    <row r="19" spans="1:22" ht="75" customHeight="1" x14ac:dyDescent="0.2">
      <c r="A19" s="60"/>
      <c r="B19" s="65" t="s">
        <v>44</v>
      </c>
      <c r="C19" s="66" t="s">
        <v>147</v>
      </c>
      <c r="D19" s="66"/>
      <c r="E19" s="66"/>
      <c r="F19" s="66"/>
      <c r="G19" s="66"/>
      <c r="H19" s="66"/>
      <c r="I19" s="66" t="s">
        <v>148</v>
      </c>
      <c r="J19" s="66"/>
      <c r="K19" s="66"/>
      <c r="L19" s="66" t="s">
        <v>149</v>
      </c>
      <c r="M19" s="66"/>
      <c r="N19" s="66"/>
      <c r="O19" s="66"/>
      <c r="P19" s="67" t="s">
        <v>56</v>
      </c>
      <c r="Q19" s="67" t="s">
        <v>82</v>
      </c>
      <c r="R19" s="67">
        <v>93</v>
      </c>
      <c r="S19" s="67">
        <v>93</v>
      </c>
      <c r="T19" s="67">
        <v>103.89</v>
      </c>
      <c r="U19" s="68">
        <f t="shared" si="0"/>
        <v>111.70967741935485</v>
      </c>
    </row>
    <row r="20" spans="1:22" ht="75" customHeight="1" x14ac:dyDescent="0.2">
      <c r="A20" s="60"/>
      <c r="B20" s="65" t="s">
        <v>44</v>
      </c>
      <c r="C20" s="66" t="s">
        <v>150</v>
      </c>
      <c r="D20" s="66"/>
      <c r="E20" s="66"/>
      <c r="F20" s="66"/>
      <c r="G20" s="66"/>
      <c r="H20" s="66"/>
      <c r="I20" s="66" t="s">
        <v>151</v>
      </c>
      <c r="J20" s="66"/>
      <c r="K20" s="66"/>
      <c r="L20" s="66" t="s">
        <v>152</v>
      </c>
      <c r="M20" s="66"/>
      <c r="N20" s="66"/>
      <c r="O20" s="66"/>
      <c r="P20" s="67" t="s">
        <v>56</v>
      </c>
      <c r="Q20" s="67" t="s">
        <v>82</v>
      </c>
      <c r="R20" s="67">
        <v>96</v>
      </c>
      <c r="S20" s="67">
        <v>96</v>
      </c>
      <c r="T20" s="67">
        <v>95.87</v>
      </c>
      <c r="U20" s="68">
        <f t="shared" si="0"/>
        <v>99.864583333333329</v>
      </c>
    </row>
    <row r="21" spans="1:22" ht="75" customHeight="1" x14ac:dyDescent="0.2">
      <c r="A21" s="60"/>
      <c r="B21" s="65" t="s">
        <v>44</v>
      </c>
      <c r="C21" s="66" t="s">
        <v>153</v>
      </c>
      <c r="D21" s="66"/>
      <c r="E21" s="66"/>
      <c r="F21" s="66"/>
      <c r="G21" s="66"/>
      <c r="H21" s="66"/>
      <c r="I21" s="66" t="s">
        <v>154</v>
      </c>
      <c r="J21" s="66"/>
      <c r="K21" s="66"/>
      <c r="L21" s="66" t="s">
        <v>155</v>
      </c>
      <c r="M21" s="66"/>
      <c r="N21" s="66"/>
      <c r="O21" s="66"/>
      <c r="P21" s="67" t="s">
        <v>56</v>
      </c>
      <c r="Q21" s="67" t="s">
        <v>82</v>
      </c>
      <c r="R21" s="67">
        <v>98.5</v>
      </c>
      <c r="S21" s="67">
        <v>98.5</v>
      </c>
      <c r="T21" s="67">
        <v>98.25</v>
      </c>
      <c r="U21" s="68">
        <f t="shared" si="0"/>
        <v>99.746192893401016</v>
      </c>
    </row>
    <row r="22" spans="1:22" ht="75" customHeight="1" x14ac:dyDescent="0.2">
      <c r="A22" s="60"/>
      <c r="B22" s="65" t="s">
        <v>44</v>
      </c>
      <c r="C22" s="66" t="s">
        <v>156</v>
      </c>
      <c r="D22" s="66"/>
      <c r="E22" s="66"/>
      <c r="F22" s="66"/>
      <c r="G22" s="66"/>
      <c r="H22" s="66"/>
      <c r="I22" s="66" t="s">
        <v>157</v>
      </c>
      <c r="J22" s="66"/>
      <c r="K22" s="66"/>
      <c r="L22" s="66" t="s">
        <v>158</v>
      </c>
      <c r="M22" s="66"/>
      <c r="N22" s="66"/>
      <c r="O22" s="66"/>
      <c r="P22" s="67" t="s">
        <v>56</v>
      </c>
      <c r="Q22" s="67" t="s">
        <v>82</v>
      </c>
      <c r="R22" s="67">
        <v>93</v>
      </c>
      <c r="S22" s="67">
        <v>93</v>
      </c>
      <c r="T22" s="67">
        <v>102.14</v>
      </c>
      <c r="U22" s="68">
        <f t="shared" si="0"/>
        <v>109.82795698924733</v>
      </c>
    </row>
    <row r="23" spans="1:22" ht="75" customHeight="1" thickBot="1" x14ac:dyDescent="0.25">
      <c r="A23" s="60"/>
      <c r="B23" s="65" t="s">
        <v>44</v>
      </c>
      <c r="C23" s="66" t="s">
        <v>159</v>
      </c>
      <c r="D23" s="66"/>
      <c r="E23" s="66"/>
      <c r="F23" s="66"/>
      <c r="G23" s="66"/>
      <c r="H23" s="66"/>
      <c r="I23" s="66" t="s">
        <v>160</v>
      </c>
      <c r="J23" s="66"/>
      <c r="K23" s="66"/>
      <c r="L23" s="66" t="s">
        <v>161</v>
      </c>
      <c r="M23" s="66"/>
      <c r="N23" s="66"/>
      <c r="O23" s="66"/>
      <c r="P23" s="67" t="s">
        <v>56</v>
      </c>
      <c r="Q23" s="67" t="s">
        <v>82</v>
      </c>
      <c r="R23" s="67">
        <v>93.01</v>
      </c>
      <c r="S23" s="67">
        <v>93.01</v>
      </c>
      <c r="T23" s="67">
        <v>90.81</v>
      </c>
      <c r="U23" s="68">
        <f t="shared" si="0"/>
        <v>97.634662939468882</v>
      </c>
    </row>
    <row r="24" spans="1:22" ht="22.5" customHeight="1" thickTop="1" thickBot="1" x14ac:dyDescent="0.25">
      <c r="B24" s="13" t="s">
        <v>89</v>
      </c>
      <c r="C24" s="14"/>
      <c r="D24" s="14"/>
      <c r="E24" s="14"/>
      <c r="F24" s="14"/>
      <c r="G24" s="14"/>
      <c r="H24" s="15"/>
      <c r="I24" s="15"/>
      <c r="J24" s="15"/>
      <c r="K24" s="15"/>
      <c r="L24" s="15"/>
      <c r="M24" s="15"/>
      <c r="N24" s="15"/>
      <c r="O24" s="15"/>
      <c r="P24" s="15"/>
      <c r="Q24" s="15"/>
      <c r="R24" s="15"/>
      <c r="S24" s="15"/>
      <c r="T24" s="15"/>
      <c r="U24" s="16"/>
      <c r="V24" s="70"/>
    </row>
    <row r="25" spans="1:22" ht="26.25" customHeight="1" thickTop="1" x14ac:dyDescent="0.2">
      <c r="B25" s="71"/>
      <c r="C25" s="72"/>
      <c r="D25" s="72"/>
      <c r="E25" s="72"/>
      <c r="F25" s="72"/>
      <c r="G25" s="72"/>
      <c r="H25" s="73"/>
      <c r="I25" s="73"/>
      <c r="J25" s="73"/>
      <c r="K25" s="73"/>
      <c r="L25" s="73"/>
      <c r="M25" s="73"/>
      <c r="N25" s="73"/>
      <c r="O25" s="73"/>
      <c r="P25" s="74"/>
      <c r="Q25" s="75"/>
      <c r="R25" s="76" t="s">
        <v>90</v>
      </c>
      <c r="S25" s="44" t="s">
        <v>91</v>
      </c>
      <c r="T25" s="76" t="s">
        <v>92</v>
      </c>
      <c r="U25" s="44" t="s">
        <v>93</v>
      </c>
    </row>
    <row r="26" spans="1:22" ht="26.25" customHeight="1" thickBot="1" x14ac:dyDescent="0.25">
      <c r="B26" s="77"/>
      <c r="C26" s="78"/>
      <c r="D26" s="78"/>
      <c r="E26" s="78"/>
      <c r="F26" s="78"/>
      <c r="G26" s="78"/>
      <c r="H26" s="79"/>
      <c r="I26" s="79"/>
      <c r="J26" s="79"/>
      <c r="K26" s="79"/>
      <c r="L26" s="79"/>
      <c r="M26" s="79"/>
      <c r="N26" s="79"/>
      <c r="O26" s="79"/>
      <c r="P26" s="80"/>
      <c r="Q26" s="81"/>
      <c r="R26" s="82" t="s">
        <v>94</v>
      </c>
      <c r="S26" s="81" t="s">
        <v>94</v>
      </c>
      <c r="T26" s="81" t="s">
        <v>94</v>
      </c>
      <c r="U26" s="81" t="s">
        <v>95</v>
      </c>
    </row>
    <row r="27" spans="1:22" ht="13.5" customHeight="1" thickBot="1" x14ac:dyDescent="0.25">
      <c r="B27" s="83" t="s">
        <v>96</v>
      </c>
      <c r="C27" s="84"/>
      <c r="D27" s="84"/>
      <c r="E27" s="85"/>
      <c r="F27" s="85"/>
      <c r="G27" s="85"/>
      <c r="H27" s="86"/>
      <c r="I27" s="86"/>
      <c r="J27" s="86"/>
      <c r="K27" s="86"/>
      <c r="L27" s="86"/>
      <c r="M27" s="86"/>
      <c r="N27" s="86"/>
      <c r="O27" s="86"/>
      <c r="P27" s="87"/>
      <c r="Q27" s="87"/>
      <c r="R27" s="88" t="str">
        <f t="shared" ref="R27:T28" si="1">"N/D"</f>
        <v>N/D</v>
      </c>
      <c r="S27" s="88" t="str">
        <f t="shared" si="1"/>
        <v>N/D</v>
      </c>
      <c r="T27" s="88" t="str">
        <f t="shared" si="1"/>
        <v>N/D</v>
      </c>
      <c r="U27" s="89" t="str">
        <f>+IF(ISERR(T27/S27*100),"N/A",T27/S27*100)</f>
        <v>N/A</v>
      </c>
    </row>
    <row r="28" spans="1:22" ht="13.5" customHeight="1" thickBot="1" x14ac:dyDescent="0.25">
      <c r="B28" s="90" t="s">
        <v>97</v>
      </c>
      <c r="C28" s="91"/>
      <c r="D28" s="91"/>
      <c r="E28" s="92"/>
      <c r="F28" s="92"/>
      <c r="G28" s="92"/>
      <c r="H28" s="93"/>
      <c r="I28" s="93"/>
      <c r="J28" s="93"/>
      <c r="K28" s="93"/>
      <c r="L28" s="93"/>
      <c r="M28" s="93"/>
      <c r="N28" s="93"/>
      <c r="O28" s="93"/>
      <c r="P28" s="94"/>
      <c r="Q28" s="94"/>
      <c r="R28" s="88" t="str">
        <f t="shared" si="1"/>
        <v>N/D</v>
      </c>
      <c r="S28" s="88" t="str">
        <f t="shared" si="1"/>
        <v>N/D</v>
      </c>
      <c r="T28" s="88" t="str">
        <f t="shared" si="1"/>
        <v>N/D</v>
      </c>
      <c r="U28" s="89" t="str">
        <f>+IF(ISERR(T28/S28*100),"N/A",T28/S28*100)</f>
        <v>N/A</v>
      </c>
    </row>
    <row r="29" spans="1:22" ht="14.85" customHeight="1" thickTop="1" thickBot="1" x14ac:dyDescent="0.25">
      <c r="B29" s="13" t="s">
        <v>98</v>
      </c>
      <c r="C29" s="14"/>
      <c r="D29" s="14"/>
      <c r="E29" s="14"/>
      <c r="F29" s="14"/>
      <c r="G29" s="14"/>
      <c r="H29" s="15"/>
      <c r="I29" s="15"/>
      <c r="J29" s="15"/>
      <c r="K29" s="15"/>
      <c r="L29" s="15"/>
      <c r="M29" s="15"/>
      <c r="N29" s="15"/>
      <c r="O29" s="15"/>
      <c r="P29" s="15"/>
      <c r="Q29" s="15"/>
      <c r="R29" s="15"/>
      <c r="S29" s="15"/>
      <c r="T29" s="15"/>
      <c r="U29" s="16"/>
    </row>
    <row r="30" spans="1:22" ht="44.25" customHeight="1" thickTop="1" x14ac:dyDescent="0.2">
      <c r="B30" s="95" t="s">
        <v>99</v>
      </c>
      <c r="C30" s="97"/>
      <c r="D30" s="97"/>
      <c r="E30" s="97"/>
      <c r="F30" s="97"/>
      <c r="G30" s="97"/>
      <c r="H30" s="97"/>
      <c r="I30" s="97"/>
      <c r="J30" s="97"/>
      <c r="K30" s="97"/>
      <c r="L30" s="97"/>
      <c r="M30" s="97"/>
      <c r="N30" s="97"/>
      <c r="O30" s="97"/>
      <c r="P30" s="97"/>
      <c r="Q30" s="97"/>
      <c r="R30" s="97"/>
      <c r="S30" s="97"/>
      <c r="T30" s="97"/>
      <c r="U30" s="96"/>
    </row>
    <row r="31" spans="1:22" ht="41.1" customHeight="1" x14ac:dyDescent="0.2">
      <c r="B31" s="98" t="s">
        <v>162</v>
      </c>
      <c r="C31" s="100"/>
      <c r="D31" s="100"/>
      <c r="E31" s="100"/>
      <c r="F31" s="100"/>
      <c r="G31" s="100"/>
      <c r="H31" s="100"/>
      <c r="I31" s="100"/>
      <c r="J31" s="100"/>
      <c r="K31" s="100"/>
      <c r="L31" s="100"/>
      <c r="M31" s="100"/>
      <c r="N31" s="100"/>
      <c r="O31" s="100"/>
      <c r="P31" s="100"/>
      <c r="Q31" s="100"/>
      <c r="R31" s="100"/>
      <c r="S31" s="100"/>
      <c r="T31" s="100"/>
      <c r="U31" s="99"/>
    </row>
    <row r="32" spans="1:22" ht="90.2" customHeight="1" x14ac:dyDescent="0.2">
      <c r="B32" s="98" t="s">
        <v>163</v>
      </c>
      <c r="C32" s="100"/>
      <c r="D32" s="100"/>
      <c r="E32" s="100"/>
      <c r="F32" s="100"/>
      <c r="G32" s="100"/>
      <c r="H32" s="100"/>
      <c r="I32" s="100"/>
      <c r="J32" s="100"/>
      <c r="K32" s="100"/>
      <c r="L32" s="100"/>
      <c r="M32" s="100"/>
      <c r="N32" s="100"/>
      <c r="O32" s="100"/>
      <c r="P32" s="100"/>
      <c r="Q32" s="100"/>
      <c r="R32" s="100"/>
      <c r="S32" s="100"/>
      <c r="T32" s="100"/>
      <c r="U32" s="99"/>
    </row>
    <row r="33" spans="2:21" ht="50.1" customHeight="1" x14ac:dyDescent="0.2">
      <c r="B33" s="98" t="s">
        <v>164</v>
      </c>
      <c r="C33" s="100"/>
      <c r="D33" s="100"/>
      <c r="E33" s="100"/>
      <c r="F33" s="100"/>
      <c r="G33" s="100"/>
      <c r="H33" s="100"/>
      <c r="I33" s="100"/>
      <c r="J33" s="100"/>
      <c r="K33" s="100"/>
      <c r="L33" s="100"/>
      <c r="M33" s="100"/>
      <c r="N33" s="100"/>
      <c r="O33" s="100"/>
      <c r="P33" s="100"/>
      <c r="Q33" s="100"/>
      <c r="R33" s="100"/>
      <c r="S33" s="100"/>
      <c r="T33" s="100"/>
      <c r="U33" s="99"/>
    </row>
    <row r="34" spans="2:21" ht="39.200000000000003" customHeight="1" x14ac:dyDescent="0.2">
      <c r="B34" s="98" t="s">
        <v>165</v>
      </c>
      <c r="C34" s="100"/>
      <c r="D34" s="100"/>
      <c r="E34" s="100"/>
      <c r="F34" s="100"/>
      <c r="G34" s="100"/>
      <c r="H34" s="100"/>
      <c r="I34" s="100"/>
      <c r="J34" s="100"/>
      <c r="K34" s="100"/>
      <c r="L34" s="100"/>
      <c r="M34" s="100"/>
      <c r="N34" s="100"/>
      <c r="O34" s="100"/>
      <c r="P34" s="100"/>
      <c r="Q34" s="100"/>
      <c r="R34" s="100"/>
      <c r="S34" s="100"/>
      <c r="T34" s="100"/>
      <c r="U34" s="99"/>
    </row>
    <row r="35" spans="2:21" ht="87.2" customHeight="1" x14ac:dyDescent="0.2">
      <c r="B35" s="98" t="s">
        <v>166</v>
      </c>
      <c r="C35" s="100"/>
      <c r="D35" s="100"/>
      <c r="E35" s="100"/>
      <c r="F35" s="100"/>
      <c r="G35" s="100"/>
      <c r="H35" s="100"/>
      <c r="I35" s="100"/>
      <c r="J35" s="100"/>
      <c r="K35" s="100"/>
      <c r="L35" s="100"/>
      <c r="M35" s="100"/>
      <c r="N35" s="100"/>
      <c r="O35" s="100"/>
      <c r="P35" s="100"/>
      <c r="Q35" s="100"/>
      <c r="R35" s="100"/>
      <c r="S35" s="100"/>
      <c r="T35" s="100"/>
      <c r="U35" s="99"/>
    </row>
    <row r="36" spans="2:21" ht="30.95" customHeight="1" x14ac:dyDescent="0.2">
      <c r="B36" s="98" t="s">
        <v>167</v>
      </c>
      <c r="C36" s="100"/>
      <c r="D36" s="100"/>
      <c r="E36" s="100"/>
      <c r="F36" s="100"/>
      <c r="G36" s="100"/>
      <c r="H36" s="100"/>
      <c r="I36" s="100"/>
      <c r="J36" s="100"/>
      <c r="K36" s="100"/>
      <c r="L36" s="100"/>
      <c r="M36" s="100"/>
      <c r="N36" s="100"/>
      <c r="O36" s="100"/>
      <c r="P36" s="100"/>
      <c r="Q36" s="100"/>
      <c r="R36" s="100"/>
      <c r="S36" s="100"/>
      <c r="T36" s="100"/>
      <c r="U36" s="99"/>
    </row>
    <row r="37" spans="2:21" ht="38.85" customHeight="1" x14ac:dyDescent="0.2">
      <c r="B37" s="98" t="s">
        <v>168</v>
      </c>
      <c r="C37" s="100"/>
      <c r="D37" s="100"/>
      <c r="E37" s="100"/>
      <c r="F37" s="100"/>
      <c r="G37" s="100"/>
      <c r="H37" s="100"/>
      <c r="I37" s="100"/>
      <c r="J37" s="100"/>
      <c r="K37" s="100"/>
      <c r="L37" s="100"/>
      <c r="M37" s="100"/>
      <c r="N37" s="100"/>
      <c r="O37" s="100"/>
      <c r="P37" s="100"/>
      <c r="Q37" s="100"/>
      <c r="R37" s="100"/>
      <c r="S37" s="100"/>
      <c r="T37" s="100"/>
      <c r="U37" s="99"/>
    </row>
    <row r="38" spans="2:21" ht="51.75" customHeight="1" x14ac:dyDescent="0.2">
      <c r="B38" s="98" t="s">
        <v>169</v>
      </c>
      <c r="C38" s="100"/>
      <c r="D38" s="100"/>
      <c r="E38" s="100"/>
      <c r="F38" s="100"/>
      <c r="G38" s="100"/>
      <c r="H38" s="100"/>
      <c r="I38" s="100"/>
      <c r="J38" s="100"/>
      <c r="K38" s="100"/>
      <c r="L38" s="100"/>
      <c r="M38" s="100"/>
      <c r="N38" s="100"/>
      <c r="O38" s="100"/>
      <c r="P38" s="100"/>
      <c r="Q38" s="100"/>
      <c r="R38" s="100"/>
      <c r="S38" s="100"/>
      <c r="T38" s="100"/>
      <c r="U38" s="99"/>
    </row>
    <row r="39" spans="2:21" ht="35.85" customHeight="1" x14ac:dyDescent="0.2">
      <c r="B39" s="98" t="s">
        <v>170</v>
      </c>
      <c r="C39" s="100"/>
      <c r="D39" s="100"/>
      <c r="E39" s="100"/>
      <c r="F39" s="100"/>
      <c r="G39" s="100"/>
      <c r="H39" s="100"/>
      <c r="I39" s="100"/>
      <c r="J39" s="100"/>
      <c r="K39" s="100"/>
      <c r="L39" s="100"/>
      <c r="M39" s="100"/>
      <c r="N39" s="100"/>
      <c r="O39" s="100"/>
      <c r="P39" s="100"/>
      <c r="Q39" s="100"/>
      <c r="R39" s="100"/>
      <c r="S39" s="100"/>
      <c r="T39" s="100"/>
      <c r="U39" s="99"/>
    </row>
    <row r="40" spans="2:21" ht="81.95" customHeight="1" x14ac:dyDescent="0.2">
      <c r="B40" s="98" t="s">
        <v>171</v>
      </c>
      <c r="C40" s="100"/>
      <c r="D40" s="100"/>
      <c r="E40" s="100"/>
      <c r="F40" s="100"/>
      <c r="G40" s="100"/>
      <c r="H40" s="100"/>
      <c r="I40" s="100"/>
      <c r="J40" s="100"/>
      <c r="K40" s="100"/>
      <c r="L40" s="100"/>
      <c r="M40" s="100"/>
      <c r="N40" s="100"/>
      <c r="O40" s="100"/>
      <c r="P40" s="100"/>
      <c r="Q40" s="100"/>
      <c r="R40" s="100"/>
      <c r="S40" s="100"/>
      <c r="T40" s="100"/>
      <c r="U40" s="99"/>
    </row>
    <row r="41" spans="2:21" ht="75.599999999999994" customHeight="1" x14ac:dyDescent="0.2">
      <c r="B41" s="98" t="s">
        <v>172</v>
      </c>
      <c r="C41" s="100"/>
      <c r="D41" s="100"/>
      <c r="E41" s="100"/>
      <c r="F41" s="100"/>
      <c r="G41" s="100"/>
      <c r="H41" s="100"/>
      <c r="I41" s="100"/>
      <c r="J41" s="100"/>
      <c r="K41" s="100"/>
      <c r="L41" s="100"/>
      <c r="M41" s="100"/>
      <c r="N41" s="100"/>
      <c r="O41" s="100"/>
      <c r="P41" s="100"/>
      <c r="Q41" s="100"/>
      <c r="R41" s="100"/>
      <c r="S41" s="100"/>
      <c r="T41" s="100"/>
      <c r="U41" s="99"/>
    </row>
    <row r="42" spans="2:21" ht="133.69999999999999" customHeight="1" x14ac:dyDescent="0.2">
      <c r="B42" s="98" t="s">
        <v>173</v>
      </c>
      <c r="C42" s="100"/>
      <c r="D42" s="100"/>
      <c r="E42" s="100"/>
      <c r="F42" s="100"/>
      <c r="G42" s="100"/>
      <c r="H42" s="100"/>
      <c r="I42" s="100"/>
      <c r="J42" s="100"/>
      <c r="K42" s="100"/>
      <c r="L42" s="100"/>
      <c r="M42" s="100"/>
      <c r="N42" s="100"/>
      <c r="O42" s="100"/>
      <c r="P42" s="100"/>
      <c r="Q42" s="100"/>
      <c r="R42" s="100"/>
      <c r="S42" s="100"/>
      <c r="T42" s="100"/>
      <c r="U42" s="99"/>
    </row>
    <row r="43" spans="2:21" ht="27" customHeight="1" thickBot="1" x14ac:dyDescent="0.25">
      <c r="B43" s="101" t="s">
        <v>174</v>
      </c>
      <c r="C43" s="103"/>
      <c r="D43" s="103"/>
      <c r="E43" s="103"/>
      <c r="F43" s="103"/>
      <c r="G43" s="103"/>
      <c r="H43" s="103"/>
      <c r="I43" s="103"/>
      <c r="J43" s="103"/>
      <c r="K43" s="103"/>
      <c r="L43" s="103"/>
      <c r="M43" s="103"/>
      <c r="N43" s="103"/>
      <c r="O43" s="103"/>
      <c r="P43" s="103"/>
      <c r="Q43" s="103"/>
      <c r="R43" s="103"/>
      <c r="S43" s="103"/>
      <c r="T43" s="103"/>
      <c r="U43" s="102"/>
    </row>
  </sheetData>
  <mergeCells count="76">
    <mergeCell ref="B40:U40"/>
    <mergeCell ref="B41:U41"/>
    <mergeCell ref="B42:U42"/>
    <mergeCell ref="B43:U43"/>
    <mergeCell ref="B34:U34"/>
    <mergeCell ref="B35:U35"/>
    <mergeCell ref="B36:U36"/>
    <mergeCell ref="B37:U37"/>
    <mergeCell ref="B38:U38"/>
    <mergeCell ref="B39:U39"/>
    <mergeCell ref="B27:D27"/>
    <mergeCell ref="B28:D28"/>
    <mergeCell ref="B30:U30"/>
    <mergeCell ref="B31:U31"/>
    <mergeCell ref="B32:U32"/>
    <mergeCell ref="B33:U33"/>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3"/>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4"/>
      <c r="B1" s="8" t="s">
        <v>498</v>
      </c>
      <c r="C1" s="8"/>
      <c r="D1" s="8"/>
      <c r="E1" s="8"/>
      <c r="F1" s="8"/>
      <c r="G1" s="8"/>
      <c r="H1" s="8"/>
      <c r="I1" s="8"/>
      <c r="J1" s="8"/>
      <c r="K1" s="8"/>
      <c r="L1" s="8"/>
      <c r="M1" s="4" t="s">
        <v>4</v>
      </c>
      <c r="N1" s="4"/>
      <c r="O1" s="4"/>
      <c r="P1" s="9"/>
      <c r="Q1" s="9"/>
      <c r="R1" s="9"/>
      <c r="Y1" s="10"/>
      <c r="Z1" s="10"/>
      <c r="AA1" s="11"/>
      <c r="AH1" s="12"/>
    </row>
    <row r="2" spans="1:34" ht="13.5" customHeight="1" thickBot="1" x14ac:dyDescent="0.25"/>
    <row r="3" spans="1:34" ht="22.5" customHeight="1" thickTop="1" thickBot="1" x14ac:dyDescent="0.25">
      <c r="B3" s="13" t="s">
        <v>5</v>
      </c>
      <c r="C3" s="14"/>
      <c r="D3" s="14"/>
      <c r="E3" s="14"/>
      <c r="F3" s="14"/>
      <c r="G3" s="14"/>
      <c r="H3" s="15"/>
      <c r="I3" s="15"/>
      <c r="J3" s="15"/>
      <c r="K3" s="15"/>
      <c r="L3" s="15"/>
      <c r="M3" s="15"/>
      <c r="N3" s="15"/>
      <c r="O3" s="15"/>
      <c r="P3" s="15"/>
      <c r="Q3" s="15"/>
      <c r="R3" s="15"/>
      <c r="S3" s="15"/>
      <c r="T3" s="15"/>
      <c r="U3" s="16"/>
    </row>
    <row r="4" spans="1:34" ht="51.75" customHeight="1" thickTop="1" x14ac:dyDescent="0.2">
      <c r="B4" s="17" t="s">
        <v>6</v>
      </c>
      <c r="C4" s="18" t="s">
        <v>175</v>
      </c>
      <c r="D4" s="19" t="s">
        <v>176</v>
      </c>
      <c r="E4" s="19"/>
      <c r="F4" s="19"/>
      <c r="G4" s="19"/>
      <c r="H4" s="19"/>
      <c r="I4" s="20"/>
      <c r="J4" s="21" t="s">
        <v>9</v>
      </c>
      <c r="K4" s="22" t="s">
        <v>10</v>
      </c>
      <c r="L4" s="23" t="s">
        <v>1</v>
      </c>
      <c r="M4" s="23"/>
      <c r="N4" s="23"/>
      <c r="O4" s="23"/>
      <c r="P4" s="21" t="s">
        <v>11</v>
      </c>
      <c r="Q4" s="23" t="s">
        <v>12</v>
      </c>
      <c r="R4" s="23"/>
      <c r="S4" s="21" t="s">
        <v>13</v>
      </c>
      <c r="T4" s="23" t="s">
        <v>177</v>
      </c>
      <c r="U4" s="24"/>
    </row>
    <row r="5" spans="1:34" ht="15.75" customHeight="1" x14ac:dyDescent="0.2">
      <c r="B5" s="25" t="s">
        <v>15</v>
      </c>
      <c r="C5" s="26"/>
      <c r="D5" s="26"/>
      <c r="E5" s="26"/>
      <c r="F5" s="26"/>
      <c r="G5" s="26"/>
      <c r="H5" s="26"/>
      <c r="I5" s="26"/>
      <c r="J5" s="26"/>
      <c r="K5" s="26"/>
      <c r="L5" s="26"/>
      <c r="M5" s="26"/>
      <c r="N5" s="26"/>
      <c r="O5" s="26"/>
      <c r="P5" s="26"/>
      <c r="Q5" s="26"/>
      <c r="R5" s="26"/>
      <c r="S5" s="26"/>
      <c r="T5" s="26"/>
      <c r="U5" s="27"/>
    </row>
    <row r="6" spans="1:34" ht="37.5" customHeight="1" thickBot="1" x14ac:dyDescent="0.25">
      <c r="B6" s="28" t="s">
        <v>16</v>
      </c>
      <c r="C6" s="29" t="s">
        <v>178</v>
      </c>
      <c r="D6" s="29"/>
      <c r="E6" s="29"/>
      <c r="F6" s="29"/>
      <c r="G6" s="29"/>
      <c r="H6" s="30"/>
      <c r="I6" s="30"/>
      <c r="J6" s="30" t="s">
        <v>18</v>
      </c>
      <c r="K6" s="29" t="s">
        <v>179</v>
      </c>
      <c r="L6" s="29"/>
      <c r="M6" s="29"/>
      <c r="N6" s="31"/>
      <c r="O6" s="32" t="s">
        <v>20</v>
      </c>
      <c r="P6" s="29" t="s">
        <v>180</v>
      </c>
      <c r="Q6" s="29"/>
      <c r="R6" s="33"/>
      <c r="S6" s="32" t="s">
        <v>22</v>
      </c>
      <c r="T6" s="29" t="s">
        <v>181</v>
      </c>
      <c r="U6" s="34"/>
    </row>
    <row r="7" spans="1:34" ht="22.5" customHeight="1" thickTop="1" thickBot="1" x14ac:dyDescent="0.25">
      <c r="B7" s="13" t="s">
        <v>24</v>
      </c>
      <c r="C7" s="14"/>
      <c r="D7" s="14"/>
      <c r="E7" s="14"/>
      <c r="F7" s="14"/>
      <c r="G7" s="14"/>
      <c r="H7" s="15"/>
      <c r="I7" s="15"/>
      <c r="J7" s="15"/>
      <c r="K7" s="15"/>
      <c r="L7" s="15"/>
      <c r="M7" s="15"/>
      <c r="N7" s="15"/>
      <c r="O7" s="15"/>
      <c r="P7" s="15"/>
      <c r="Q7" s="15"/>
      <c r="R7" s="15"/>
      <c r="S7" s="15"/>
      <c r="T7" s="15"/>
      <c r="U7" s="16"/>
    </row>
    <row r="8" spans="1:34" ht="16.5" customHeight="1" thickTop="1" x14ac:dyDescent="0.2">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x14ac:dyDescent="0.2">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x14ac:dyDescent="0.25">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x14ac:dyDescent="0.2">
      <c r="A11" s="60"/>
      <c r="B11" s="61" t="s">
        <v>38</v>
      </c>
      <c r="C11" s="62" t="s">
        <v>182</v>
      </c>
      <c r="D11" s="62"/>
      <c r="E11" s="62"/>
      <c r="F11" s="62"/>
      <c r="G11" s="62"/>
      <c r="H11" s="62"/>
      <c r="I11" s="62" t="s">
        <v>183</v>
      </c>
      <c r="J11" s="62"/>
      <c r="K11" s="62"/>
      <c r="L11" s="62" t="s">
        <v>184</v>
      </c>
      <c r="M11" s="62"/>
      <c r="N11" s="62"/>
      <c r="O11" s="62"/>
      <c r="P11" s="63" t="s">
        <v>56</v>
      </c>
      <c r="Q11" s="63" t="s">
        <v>130</v>
      </c>
      <c r="R11" s="63">
        <v>50.88</v>
      </c>
      <c r="S11" s="63">
        <v>50.88</v>
      </c>
      <c r="T11" s="63">
        <v>61.7</v>
      </c>
      <c r="U11" s="64">
        <f t="shared" ref="U11:U18" si="0">IF(ISERR(T11/S11*100),"N/A",T11/S11*100)</f>
        <v>121.26572327044025</v>
      </c>
    </row>
    <row r="12" spans="1:34" ht="75" customHeight="1" thickBot="1" x14ac:dyDescent="0.25">
      <c r="A12" s="60"/>
      <c r="B12" s="65" t="s">
        <v>44</v>
      </c>
      <c r="C12" s="66" t="s">
        <v>44</v>
      </c>
      <c r="D12" s="66"/>
      <c r="E12" s="66"/>
      <c r="F12" s="66"/>
      <c r="G12" s="66"/>
      <c r="H12" s="66"/>
      <c r="I12" s="66" t="s">
        <v>185</v>
      </c>
      <c r="J12" s="66"/>
      <c r="K12" s="66"/>
      <c r="L12" s="66" t="s">
        <v>186</v>
      </c>
      <c r="M12" s="66"/>
      <c r="N12" s="66"/>
      <c r="O12" s="66"/>
      <c r="P12" s="67" t="s">
        <v>56</v>
      </c>
      <c r="Q12" s="67" t="s">
        <v>43</v>
      </c>
      <c r="R12" s="67">
        <v>68.760000000000005</v>
      </c>
      <c r="S12" s="67">
        <v>68.760000000000005</v>
      </c>
      <c r="T12" s="67">
        <v>72.510000000000005</v>
      </c>
      <c r="U12" s="68">
        <f t="shared" si="0"/>
        <v>105.45375218150087</v>
      </c>
    </row>
    <row r="13" spans="1:34" ht="75" customHeight="1" thickTop="1" x14ac:dyDescent="0.2">
      <c r="A13" s="60"/>
      <c r="B13" s="61" t="s">
        <v>52</v>
      </c>
      <c r="C13" s="62" t="s">
        <v>187</v>
      </c>
      <c r="D13" s="62"/>
      <c r="E13" s="62"/>
      <c r="F13" s="62"/>
      <c r="G13" s="62"/>
      <c r="H13" s="62"/>
      <c r="I13" s="62" t="s">
        <v>188</v>
      </c>
      <c r="J13" s="62"/>
      <c r="K13" s="62"/>
      <c r="L13" s="62" t="s">
        <v>189</v>
      </c>
      <c r="M13" s="62"/>
      <c r="N13" s="62"/>
      <c r="O13" s="62"/>
      <c r="P13" s="63" t="s">
        <v>56</v>
      </c>
      <c r="Q13" s="63" t="s">
        <v>130</v>
      </c>
      <c r="R13" s="63">
        <v>54.55</v>
      </c>
      <c r="S13" s="63">
        <v>54.55</v>
      </c>
      <c r="T13" s="63">
        <v>57.25</v>
      </c>
      <c r="U13" s="64">
        <f t="shared" si="0"/>
        <v>104.94958753437214</v>
      </c>
    </row>
    <row r="14" spans="1:34" ht="75" customHeight="1" thickBot="1" x14ac:dyDescent="0.25">
      <c r="A14" s="60"/>
      <c r="B14" s="65" t="s">
        <v>44</v>
      </c>
      <c r="C14" s="66" t="s">
        <v>44</v>
      </c>
      <c r="D14" s="66"/>
      <c r="E14" s="66"/>
      <c r="F14" s="66"/>
      <c r="G14" s="66"/>
      <c r="H14" s="66"/>
      <c r="I14" s="66" t="s">
        <v>190</v>
      </c>
      <c r="J14" s="66"/>
      <c r="K14" s="66"/>
      <c r="L14" s="66" t="s">
        <v>191</v>
      </c>
      <c r="M14" s="66"/>
      <c r="N14" s="66"/>
      <c r="O14" s="66"/>
      <c r="P14" s="67" t="s">
        <v>56</v>
      </c>
      <c r="Q14" s="67" t="s">
        <v>130</v>
      </c>
      <c r="R14" s="67">
        <v>69.98</v>
      </c>
      <c r="S14" s="67">
        <v>69.98</v>
      </c>
      <c r="T14" s="67">
        <v>78.14</v>
      </c>
      <c r="U14" s="68">
        <f t="shared" si="0"/>
        <v>111.66047442126322</v>
      </c>
    </row>
    <row r="15" spans="1:34" ht="75" customHeight="1" thickTop="1" x14ac:dyDescent="0.2">
      <c r="A15" s="60"/>
      <c r="B15" s="61" t="s">
        <v>62</v>
      </c>
      <c r="C15" s="62" t="s">
        <v>192</v>
      </c>
      <c r="D15" s="62"/>
      <c r="E15" s="62"/>
      <c r="F15" s="62"/>
      <c r="G15" s="62"/>
      <c r="H15" s="62"/>
      <c r="I15" s="62" t="s">
        <v>193</v>
      </c>
      <c r="J15" s="62"/>
      <c r="K15" s="62"/>
      <c r="L15" s="62" t="s">
        <v>194</v>
      </c>
      <c r="M15" s="62"/>
      <c r="N15" s="62"/>
      <c r="O15" s="62"/>
      <c r="P15" s="63" t="s">
        <v>195</v>
      </c>
      <c r="Q15" s="63" t="s">
        <v>43</v>
      </c>
      <c r="R15" s="63">
        <v>10</v>
      </c>
      <c r="S15" s="63">
        <v>10</v>
      </c>
      <c r="T15" s="63">
        <v>-21.43</v>
      </c>
      <c r="U15" s="64">
        <f t="shared" si="0"/>
        <v>-214.29999999999998</v>
      </c>
    </row>
    <row r="16" spans="1:34" ht="75" customHeight="1" thickBot="1" x14ac:dyDescent="0.25">
      <c r="A16" s="60"/>
      <c r="B16" s="65" t="s">
        <v>44</v>
      </c>
      <c r="C16" s="66" t="s">
        <v>196</v>
      </c>
      <c r="D16" s="66"/>
      <c r="E16" s="66"/>
      <c r="F16" s="66"/>
      <c r="G16" s="66"/>
      <c r="H16" s="66"/>
      <c r="I16" s="66" t="s">
        <v>197</v>
      </c>
      <c r="J16" s="66"/>
      <c r="K16" s="66"/>
      <c r="L16" s="66" t="s">
        <v>198</v>
      </c>
      <c r="M16" s="66"/>
      <c r="N16" s="66"/>
      <c r="O16" s="66"/>
      <c r="P16" s="67" t="s">
        <v>195</v>
      </c>
      <c r="Q16" s="67" t="s">
        <v>82</v>
      </c>
      <c r="R16" s="67">
        <v>0.85</v>
      </c>
      <c r="S16" s="67">
        <v>0.85</v>
      </c>
      <c r="T16" s="67">
        <v>11.37</v>
      </c>
      <c r="U16" s="68">
        <f t="shared" si="0"/>
        <v>1337.6470588235293</v>
      </c>
    </row>
    <row r="17" spans="1:22" ht="75" customHeight="1" thickTop="1" x14ac:dyDescent="0.2">
      <c r="A17" s="60"/>
      <c r="B17" s="61" t="s">
        <v>78</v>
      </c>
      <c r="C17" s="62" t="s">
        <v>199</v>
      </c>
      <c r="D17" s="62"/>
      <c r="E17" s="62"/>
      <c r="F17" s="62"/>
      <c r="G17" s="62"/>
      <c r="H17" s="62"/>
      <c r="I17" s="62" t="s">
        <v>200</v>
      </c>
      <c r="J17" s="62"/>
      <c r="K17" s="62"/>
      <c r="L17" s="62" t="s">
        <v>201</v>
      </c>
      <c r="M17" s="62"/>
      <c r="N17" s="62"/>
      <c r="O17" s="62"/>
      <c r="P17" s="63" t="s">
        <v>195</v>
      </c>
      <c r="Q17" s="63" t="s">
        <v>202</v>
      </c>
      <c r="R17" s="63">
        <v>5.77</v>
      </c>
      <c r="S17" s="63">
        <v>5.77</v>
      </c>
      <c r="T17" s="63">
        <v>19.23</v>
      </c>
      <c r="U17" s="64">
        <f t="shared" si="0"/>
        <v>333.27556325823224</v>
      </c>
    </row>
    <row r="18" spans="1:22" ht="75" customHeight="1" thickBot="1" x14ac:dyDescent="0.25">
      <c r="A18" s="60"/>
      <c r="B18" s="65" t="s">
        <v>44</v>
      </c>
      <c r="C18" s="66" t="s">
        <v>203</v>
      </c>
      <c r="D18" s="66"/>
      <c r="E18" s="66"/>
      <c r="F18" s="66"/>
      <c r="G18" s="66"/>
      <c r="H18" s="66"/>
      <c r="I18" s="66" t="s">
        <v>204</v>
      </c>
      <c r="J18" s="66"/>
      <c r="K18" s="66"/>
      <c r="L18" s="66" t="s">
        <v>205</v>
      </c>
      <c r="M18" s="66"/>
      <c r="N18" s="66"/>
      <c r="O18" s="66"/>
      <c r="P18" s="67" t="s">
        <v>56</v>
      </c>
      <c r="Q18" s="67" t="s">
        <v>82</v>
      </c>
      <c r="R18" s="67">
        <v>88.89</v>
      </c>
      <c r="S18" s="67">
        <v>88.89</v>
      </c>
      <c r="T18" s="67">
        <v>94.85</v>
      </c>
      <c r="U18" s="68">
        <f t="shared" si="0"/>
        <v>106.70491618854763</v>
      </c>
    </row>
    <row r="19" spans="1:22" ht="22.5" customHeight="1" thickTop="1" thickBot="1" x14ac:dyDescent="0.25">
      <c r="B19" s="13" t="s">
        <v>89</v>
      </c>
      <c r="C19" s="14"/>
      <c r="D19" s="14"/>
      <c r="E19" s="14"/>
      <c r="F19" s="14"/>
      <c r="G19" s="14"/>
      <c r="H19" s="15"/>
      <c r="I19" s="15"/>
      <c r="J19" s="15"/>
      <c r="K19" s="15"/>
      <c r="L19" s="15"/>
      <c r="M19" s="15"/>
      <c r="N19" s="15"/>
      <c r="O19" s="15"/>
      <c r="P19" s="15"/>
      <c r="Q19" s="15"/>
      <c r="R19" s="15"/>
      <c r="S19" s="15"/>
      <c r="T19" s="15"/>
      <c r="U19" s="16"/>
      <c r="V19" s="70"/>
    </row>
    <row r="20" spans="1:22" ht="26.25" customHeight="1" thickTop="1" x14ac:dyDescent="0.2">
      <c r="B20" s="71"/>
      <c r="C20" s="72"/>
      <c r="D20" s="72"/>
      <c r="E20" s="72"/>
      <c r="F20" s="72"/>
      <c r="G20" s="72"/>
      <c r="H20" s="73"/>
      <c r="I20" s="73"/>
      <c r="J20" s="73"/>
      <c r="K20" s="73"/>
      <c r="L20" s="73"/>
      <c r="M20" s="73"/>
      <c r="N20" s="73"/>
      <c r="O20" s="73"/>
      <c r="P20" s="74"/>
      <c r="Q20" s="75"/>
      <c r="R20" s="76" t="s">
        <v>90</v>
      </c>
      <c r="S20" s="44" t="s">
        <v>91</v>
      </c>
      <c r="T20" s="76" t="s">
        <v>92</v>
      </c>
      <c r="U20" s="44" t="s">
        <v>93</v>
      </c>
    </row>
    <row r="21" spans="1:22" ht="26.25" customHeight="1" thickBot="1" x14ac:dyDescent="0.25">
      <c r="B21" s="77"/>
      <c r="C21" s="78"/>
      <c r="D21" s="78"/>
      <c r="E21" s="78"/>
      <c r="F21" s="78"/>
      <c r="G21" s="78"/>
      <c r="H21" s="79"/>
      <c r="I21" s="79"/>
      <c r="J21" s="79"/>
      <c r="K21" s="79"/>
      <c r="L21" s="79"/>
      <c r="M21" s="79"/>
      <c r="N21" s="79"/>
      <c r="O21" s="79"/>
      <c r="P21" s="80"/>
      <c r="Q21" s="81"/>
      <c r="R21" s="82" t="s">
        <v>94</v>
      </c>
      <c r="S21" s="81" t="s">
        <v>94</v>
      </c>
      <c r="T21" s="81" t="s">
        <v>94</v>
      </c>
      <c r="U21" s="81" t="s">
        <v>95</v>
      </c>
    </row>
    <row r="22" spans="1:22" ht="13.5" customHeight="1" thickBot="1" x14ac:dyDescent="0.25">
      <c r="B22" s="83" t="s">
        <v>96</v>
      </c>
      <c r="C22" s="84"/>
      <c r="D22" s="84"/>
      <c r="E22" s="85"/>
      <c r="F22" s="85"/>
      <c r="G22" s="85"/>
      <c r="H22" s="86"/>
      <c r="I22" s="86"/>
      <c r="J22" s="86"/>
      <c r="K22" s="86"/>
      <c r="L22" s="86"/>
      <c r="M22" s="86"/>
      <c r="N22" s="86"/>
      <c r="O22" s="86"/>
      <c r="P22" s="87"/>
      <c r="Q22" s="87"/>
      <c r="R22" s="88" t="str">
        <f t="shared" ref="R22:T23" si="1">"N/D"</f>
        <v>N/D</v>
      </c>
      <c r="S22" s="88" t="str">
        <f t="shared" si="1"/>
        <v>N/D</v>
      </c>
      <c r="T22" s="88" t="str">
        <f t="shared" si="1"/>
        <v>N/D</v>
      </c>
      <c r="U22" s="89" t="str">
        <f>+IF(ISERR(T22/S22*100),"N/A",T22/S22*100)</f>
        <v>N/A</v>
      </c>
    </row>
    <row r="23" spans="1:22" ht="13.5" customHeight="1" thickBot="1" x14ac:dyDescent="0.25">
      <c r="B23" s="90" t="s">
        <v>97</v>
      </c>
      <c r="C23" s="91"/>
      <c r="D23" s="91"/>
      <c r="E23" s="92"/>
      <c r="F23" s="92"/>
      <c r="G23" s="92"/>
      <c r="H23" s="93"/>
      <c r="I23" s="93"/>
      <c r="J23" s="93"/>
      <c r="K23" s="93"/>
      <c r="L23" s="93"/>
      <c r="M23" s="93"/>
      <c r="N23" s="93"/>
      <c r="O23" s="93"/>
      <c r="P23" s="94"/>
      <c r="Q23" s="94"/>
      <c r="R23" s="88" t="str">
        <f t="shared" si="1"/>
        <v>N/D</v>
      </c>
      <c r="S23" s="88" t="str">
        <f t="shared" si="1"/>
        <v>N/D</v>
      </c>
      <c r="T23" s="88" t="str">
        <f t="shared" si="1"/>
        <v>N/D</v>
      </c>
      <c r="U23" s="89" t="str">
        <f>+IF(ISERR(T23/S23*100),"N/A",T23/S23*100)</f>
        <v>N/A</v>
      </c>
    </row>
    <row r="24" spans="1:22" ht="14.85" customHeight="1" thickTop="1" thickBot="1" x14ac:dyDescent="0.25">
      <c r="B24" s="13" t="s">
        <v>98</v>
      </c>
      <c r="C24" s="14"/>
      <c r="D24" s="14"/>
      <c r="E24" s="14"/>
      <c r="F24" s="14"/>
      <c r="G24" s="14"/>
      <c r="H24" s="15"/>
      <c r="I24" s="15"/>
      <c r="J24" s="15"/>
      <c r="K24" s="15"/>
      <c r="L24" s="15"/>
      <c r="M24" s="15"/>
      <c r="N24" s="15"/>
      <c r="O24" s="15"/>
      <c r="P24" s="15"/>
      <c r="Q24" s="15"/>
      <c r="R24" s="15"/>
      <c r="S24" s="15"/>
      <c r="T24" s="15"/>
      <c r="U24" s="16"/>
    </row>
    <row r="25" spans="1:22" ht="44.25" customHeight="1" thickTop="1" x14ac:dyDescent="0.2">
      <c r="B25" s="95" t="s">
        <v>99</v>
      </c>
      <c r="C25" s="97"/>
      <c r="D25" s="97"/>
      <c r="E25" s="97"/>
      <c r="F25" s="97"/>
      <c r="G25" s="97"/>
      <c r="H25" s="97"/>
      <c r="I25" s="97"/>
      <c r="J25" s="97"/>
      <c r="K25" s="97"/>
      <c r="L25" s="97"/>
      <c r="M25" s="97"/>
      <c r="N25" s="97"/>
      <c r="O25" s="97"/>
      <c r="P25" s="97"/>
      <c r="Q25" s="97"/>
      <c r="R25" s="97"/>
      <c r="S25" s="97"/>
      <c r="T25" s="97"/>
      <c r="U25" s="96"/>
    </row>
    <row r="26" spans="1:22" ht="386.25" customHeight="1" x14ac:dyDescent="0.2">
      <c r="B26" s="98" t="s">
        <v>206</v>
      </c>
      <c r="C26" s="100"/>
      <c r="D26" s="100"/>
      <c r="E26" s="100"/>
      <c r="F26" s="100"/>
      <c r="G26" s="100"/>
      <c r="H26" s="100"/>
      <c r="I26" s="100"/>
      <c r="J26" s="100"/>
      <c r="K26" s="100"/>
      <c r="L26" s="100"/>
      <c r="M26" s="100"/>
      <c r="N26" s="100"/>
      <c r="O26" s="100"/>
      <c r="P26" s="100"/>
      <c r="Q26" s="100"/>
      <c r="R26" s="100"/>
      <c r="S26" s="100"/>
      <c r="T26" s="100"/>
      <c r="U26" s="99"/>
    </row>
    <row r="27" spans="1:22" ht="165.95" customHeight="1" x14ac:dyDescent="0.2">
      <c r="B27" s="98" t="s">
        <v>207</v>
      </c>
      <c r="C27" s="100"/>
      <c r="D27" s="100"/>
      <c r="E27" s="100"/>
      <c r="F27" s="100"/>
      <c r="G27" s="100"/>
      <c r="H27" s="100"/>
      <c r="I27" s="100"/>
      <c r="J27" s="100"/>
      <c r="K27" s="100"/>
      <c r="L27" s="100"/>
      <c r="M27" s="100"/>
      <c r="N27" s="100"/>
      <c r="O27" s="100"/>
      <c r="P27" s="100"/>
      <c r="Q27" s="100"/>
      <c r="R27" s="100"/>
      <c r="S27" s="100"/>
      <c r="T27" s="100"/>
      <c r="U27" s="99"/>
    </row>
    <row r="28" spans="1:22" ht="335.45" customHeight="1" x14ac:dyDescent="0.2">
      <c r="B28" s="98" t="s">
        <v>208</v>
      </c>
      <c r="C28" s="100"/>
      <c r="D28" s="100"/>
      <c r="E28" s="100"/>
      <c r="F28" s="100"/>
      <c r="G28" s="100"/>
      <c r="H28" s="100"/>
      <c r="I28" s="100"/>
      <c r="J28" s="100"/>
      <c r="K28" s="100"/>
      <c r="L28" s="100"/>
      <c r="M28" s="100"/>
      <c r="N28" s="100"/>
      <c r="O28" s="100"/>
      <c r="P28" s="100"/>
      <c r="Q28" s="100"/>
      <c r="R28" s="100"/>
      <c r="S28" s="100"/>
      <c r="T28" s="100"/>
      <c r="U28" s="99"/>
    </row>
    <row r="29" spans="1:22" ht="285" customHeight="1" x14ac:dyDescent="0.2">
      <c r="B29" s="98" t="s">
        <v>209</v>
      </c>
      <c r="C29" s="100"/>
      <c r="D29" s="100"/>
      <c r="E29" s="100"/>
      <c r="F29" s="100"/>
      <c r="G29" s="100"/>
      <c r="H29" s="100"/>
      <c r="I29" s="100"/>
      <c r="J29" s="100"/>
      <c r="K29" s="100"/>
      <c r="L29" s="100"/>
      <c r="M29" s="100"/>
      <c r="N29" s="100"/>
      <c r="O29" s="100"/>
      <c r="P29" s="100"/>
      <c r="Q29" s="100"/>
      <c r="R29" s="100"/>
      <c r="S29" s="100"/>
      <c r="T29" s="100"/>
      <c r="U29" s="99"/>
    </row>
    <row r="30" spans="1:22" ht="171.2" customHeight="1" x14ac:dyDescent="0.2">
      <c r="B30" s="98" t="s">
        <v>210</v>
      </c>
      <c r="C30" s="100"/>
      <c r="D30" s="100"/>
      <c r="E30" s="100"/>
      <c r="F30" s="100"/>
      <c r="G30" s="100"/>
      <c r="H30" s="100"/>
      <c r="I30" s="100"/>
      <c r="J30" s="100"/>
      <c r="K30" s="100"/>
      <c r="L30" s="100"/>
      <c r="M30" s="100"/>
      <c r="N30" s="100"/>
      <c r="O30" s="100"/>
      <c r="P30" s="100"/>
      <c r="Q30" s="100"/>
      <c r="R30" s="100"/>
      <c r="S30" s="100"/>
      <c r="T30" s="100"/>
      <c r="U30" s="99"/>
    </row>
    <row r="31" spans="1:22" ht="186.2" customHeight="1" x14ac:dyDescent="0.2">
      <c r="B31" s="98" t="s">
        <v>211</v>
      </c>
      <c r="C31" s="100"/>
      <c r="D31" s="100"/>
      <c r="E31" s="100"/>
      <c r="F31" s="100"/>
      <c r="G31" s="100"/>
      <c r="H31" s="100"/>
      <c r="I31" s="100"/>
      <c r="J31" s="100"/>
      <c r="K31" s="100"/>
      <c r="L31" s="100"/>
      <c r="M31" s="100"/>
      <c r="N31" s="100"/>
      <c r="O31" s="100"/>
      <c r="P31" s="100"/>
      <c r="Q31" s="100"/>
      <c r="R31" s="100"/>
      <c r="S31" s="100"/>
      <c r="T31" s="100"/>
      <c r="U31" s="99"/>
    </row>
    <row r="32" spans="1:22" ht="177.95" customHeight="1" x14ac:dyDescent="0.2">
      <c r="B32" s="98" t="s">
        <v>212</v>
      </c>
      <c r="C32" s="100"/>
      <c r="D32" s="100"/>
      <c r="E32" s="100"/>
      <c r="F32" s="100"/>
      <c r="G32" s="100"/>
      <c r="H32" s="100"/>
      <c r="I32" s="100"/>
      <c r="J32" s="100"/>
      <c r="K32" s="100"/>
      <c r="L32" s="100"/>
      <c r="M32" s="100"/>
      <c r="N32" s="100"/>
      <c r="O32" s="100"/>
      <c r="P32" s="100"/>
      <c r="Q32" s="100"/>
      <c r="R32" s="100"/>
      <c r="S32" s="100"/>
      <c r="T32" s="100"/>
      <c r="U32" s="99"/>
    </row>
    <row r="33" spans="2:21" ht="177" customHeight="1" thickBot="1" x14ac:dyDescent="0.25">
      <c r="B33" s="101" t="s">
        <v>213</v>
      </c>
      <c r="C33" s="103"/>
      <c r="D33" s="103"/>
      <c r="E33" s="103"/>
      <c r="F33" s="103"/>
      <c r="G33" s="103"/>
      <c r="H33" s="103"/>
      <c r="I33" s="103"/>
      <c r="J33" s="103"/>
      <c r="K33" s="103"/>
      <c r="L33" s="103"/>
      <c r="M33" s="103"/>
      <c r="N33" s="103"/>
      <c r="O33" s="103"/>
      <c r="P33" s="103"/>
      <c r="Q33" s="103"/>
      <c r="R33" s="103"/>
      <c r="S33" s="103"/>
      <c r="T33" s="103"/>
      <c r="U33" s="102"/>
    </row>
  </sheetData>
  <mergeCells count="56">
    <mergeCell ref="B32:U32"/>
    <mergeCell ref="B33:U33"/>
    <mergeCell ref="B26:U26"/>
    <mergeCell ref="B27:U27"/>
    <mergeCell ref="B28:U28"/>
    <mergeCell ref="B29:U29"/>
    <mergeCell ref="B30:U30"/>
    <mergeCell ref="B31:U31"/>
    <mergeCell ref="C18:H18"/>
    <mergeCell ref="I18:K18"/>
    <mergeCell ref="L18:O18"/>
    <mergeCell ref="B22:D22"/>
    <mergeCell ref="B23:D23"/>
    <mergeCell ref="B25:U25"/>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7"/>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4"/>
      <c r="B1" s="8" t="s">
        <v>498</v>
      </c>
      <c r="C1" s="8"/>
      <c r="D1" s="8"/>
      <c r="E1" s="8"/>
      <c r="F1" s="8"/>
      <c r="G1" s="8"/>
      <c r="H1" s="8"/>
      <c r="I1" s="8"/>
      <c r="J1" s="8"/>
      <c r="K1" s="8"/>
      <c r="L1" s="8"/>
      <c r="M1" s="4" t="s">
        <v>4</v>
      </c>
      <c r="N1" s="4"/>
      <c r="O1" s="4"/>
      <c r="P1" s="9"/>
      <c r="Q1" s="9"/>
      <c r="R1" s="9"/>
      <c r="Y1" s="10"/>
      <c r="Z1" s="10"/>
      <c r="AA1" s="11"/>
      <c r="AH1" s="12"/>
    </row>
    <row r="2" spans="1:34" ht="13.5" customHeight="1" thickBot="1" x14ac:dyDescent="0.25"/>
    <row r="3" spans="1:34" ht="22.5" customHeight="1" thickTop="1" thickBot="1" x14ac:dyDescent="0.25">
      <c r="B3" s="13" t="s">
        <v>5</v>
      </c>
      <c r="C3" s="14"/>
      <c r="D3" s="14"/>
      <c r="E3" s="14"/>
      <c r="F3" s="14"/>
      <c r="G3" s="14"/>
      <c r="H3" s="15"/>
      <c r="I3" s="15"/>
      <c r="J3" s="15"/>
      <c r="K3" s="15"/>
      <c r="L3" s="15"/>
      <c r="M3" s="15"/>
      <c r="N3" s="15"/>
      <c r="O3" s="15"/>
      <c r="P3" s="15"/>
      <c r="Q3" s="15"/>
      <c r="R3" s="15"/>
      <c r="S3" s="15"/>
      <c r="T3" s="15"/>
      <c r="U3" s="16"/>
    </row>
    <row r="4" spans="1:34" ht="51.75" customHeight="1" thickTop="1" x14ac:dyDescent="0.2">
      <c r="B4" s="17" t="s">
        <v>6</v>
      </c>
      <c r="C4" s="18" t="s">
        <v>214</v>
      </c>
      <c r="D4" s="19" t="s">
        <v>215</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x14ac:dyDescent="0.2">
      <c r="B5" s="25" t="s">
        <v>15</v>
      </c>
      <c r="C5" s="26"/>
      <c r="D5" s="26"/>
      <c r="E5" s="26"/>
      <c r="F5" s="26"/>
      <c r="G5" s="26"/>
      <c r="H5" s="26"/>
      <c r="I5" s="26"/>
      <c r="J5" s="26"/>
      <c r="K5" s="26"/>
      <c r="L5" s="26"/>
      <c r="M5" s="26"/>
      <c r="N5" s="26"/>
      <c r="O5" s="26"/>
      <c r="P5" s="26"/>
      <c r="Q5" s="26"/>
      <c r="R5" s="26"/>
      <c r="S5" s="26"/>
      <c r="T5" s="26"/>
      <c r="U5" s="27"/>
    </row>
    <row r="6" spans="1:34" ht="37.5" customHeight="1" thickBot="1" x14ac:dyDescent="0.25">
      <c r="B6" s="28" t="s">
        <v>16</v>
      </c>
      <c r="C6" s="29" t="s">
        <v>17</v>
      </c>
      <c r="D6" s="29"/>
      <c r="E6" s="29"/>
      <c r="F6" s="29"/>
      <c r="G6" s="29"/>
      <c r="H6" s="30"/>
      <c r="I6" s="30"/>
      <c r="J6" s="30" t="s">
        <v>18</v>
      </c>
      <c r="K6" s="29" t="s">
        <v>19</v>
      </c>
      <c r="L6" s="29"/>
      <c r="M6" s="29"/>
      <c r="N6" s="31"/>
      <c r="O6" s="32" t="s">
        <v>20</v>
      </c>
      <c r="P6" s="29" t="s">
        <v>216</v>
      </c>
      <c r="Q6" s="29"/>
      <c r="R6" s="33"/>
      <c r="S6" s="32" t="s">
        <v>22</v>
      </c>
      <c r="T6" s="29" t="s">
        <v>217</v>
      </c>
      <c r="U6" s="34"/>
    </row>
    <row r="7" spans="1:34" ht="22.5" customHeight="1" thickTop="1" thickBot="1" x14ac:dyDescent="0.25">
      <c r="B7" s="13" t="s">
        <v>24</v>
      </c>
      <c r="C7" s="14"/>
      <c r="D7" s="14"/>
      <c r="E7" s="14"/>
      <c r="F7" s="14"/>
      <c r="G7" s="14"/>
      <c r="H7" s="15"/>
      <c r="I7" s="15"/>
      <c r="J7" s="15"/>
      <c r="K7" s="15"/>
      <c r="L7" s="15"/>
      <c r="M7" s="15"/>
      <c r="N7" s="15"/>
      <c r="O7" s="15"/>
      <c r="P7" s="15"/>
      <c r="Q7" s="15"/>
      <c r="R7" s="15"/>
      <c r="S7" s="15"/>
      <c r="T7" s="15"/>
      <c r="U7" s="16"/>
    </row>
    <row r="8" spans="1:34" ht="16.5" customHeight="1" thickTop="1" x14ac:dyDescent="0.2">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x14ac:dyDescent="0.2">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x14ac:dyDescent="0.25">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x14ac:dyDescent="0.25">
      <c r="A11" s="60"/>
      <c r="B11" s="61" t="s">
        <v>38</v>
      </c>
      <c r="C11" s="62" t="s">
        <v>218</v>
      </c>
      <c r="D11" s="62"/>
      <c r="E11" s="62"/>
      <c r="F11" s="62"/>
      <c r="G11" s="62"/>
      <c r="H11" s="62"/>
      <c r="I11" s="62" t="s">
        <v>219</v>
      </c>
      <c r="J11" s="62"/>
      <c r="K11" s="62"/>
      <c r="L11" s="62" t="s">
        <v>220</v>
      </c>
      <c r="M11" s="62"/>
      <c r="N11" s="62"/>
      <c r="O11" s="62"/>
      <c r="P11" s="63" t="s">
        <v>56</v>
      </c>
      <c r="Q11" s="63" t="s">
        <v>43</v>
      </c>
      <c r="R11" s="63">
        <v>45.71</v>
      </c>
      <c r="S11" s="63">
        <v>45.71</v>
      </c>
      <c r="T11" s="63">
        <v>46.33</v>
      </c>
      <c r="U11" s="64">
        <f t="shared" ref="U11:U20" si="0">IF(ISERR(T11/S11*100),"N/A",T11/S11*100)</f>
        <v>101.35637716035876</v>
      </c>
    </row>
    <row r="12" spans="1:34" ht="75" customHeight="1" thickTop="1" x14ac:dyDescent="0.2">
      <c r="A12" s="60"/>
      <c r="B12" s="61" t="s">
        <v>52</v>
      </c>
      <c r="C12" s="62" t="s">
        <v>221</v>
      </c>
      <c r="D12" s="62"/>
      <c r="E12" s="62"/>
      <c r="F12" s="62"/>
      <c r="G12" s="62"/>
      <c r="H12" s="62"/>
      <c r="I12" s="62" t="s">
        <v>222</v>
      </c>
      <c r="J12" s="62"/>
      <c r="K12" s="62"/>
      <c r="L12" s="62" t="s">
        <v>223</v>
      </c>
      <c r="M12" s="62"/>
      <c r="N12" s="62"/>
      <c r="O12" s="62"/>
      <c r="P12" s="63" t="s">
        <v>56</v>
      </c>
      <c r="Q12" s="63" t="s">
        <v>66</v>
      </c>
      <c r="R12" s="63">
        <v>46.97</v>
      </c>
      <c r="S12" s="63">
        <v>46.97</v>
      </c>
      <c r="T12" s="63">
        <v>46.94</v>
      </c>
      <c r="U12" s="64">
        <f t="shared" si="0"/>
        <v>99.936129444326156</v>
      </c>
    </row>
    <row r="13" spans="1:34" ht="75" customHeight="1" thickBot="1" x14ac:dyDescent="0.25">
      <c r="A13" s="60"/>
      <c r="B13" s="65" t="s">
        <v>44</v>
      </c>
      <c r="C13" s="66" t="s">
        <v>44</v>
      </c>
      <c r="D13" s="66"/>
      <c r="E13" s="66"/>
      <c r="F13" s="66"/>
      <c r="G13" s="66"/>
      <c r="H13" s="66"/>
      <c r="I13" s="66" t="s">
        <v>224</v>
      </c>
      <c r="J13" s="66"/>
      <c r="K13" s="66"/>
      <c r="L13" s="66" t="s">
        <v>225</v>
      </c>
      <c r="M13" s="66"/>
      <c r="N13" s="66"/>
      <c r="O13" s="66"/>
      <c r="P13" s="67" t="s">
        <v>56</v>
      </c>
      <c r="Q13" s="67" t="s">
        <v>66</v>
      </c>
      <c r="R13" s="67">
        <v>33.24</v>
      </c>
      <c r="S13" s="67">
        <v>33.24</v>
      </c>
      <c r="T13" s="67">
        <v>33.31</v>
      </c>
      <c r="U13" s="68">
        <f t="shared" si="0"/>
        <v>100.21058965102287</v>
      </c>
    </row>
    <row r="14" spans="1:34" ht="75" customHeight="1" thickTop="1" x14ac:dyDescent="0.2">
      <c r="A14" s="60"/>
      <c r="B14" s="61" t="s">
        <v>62</v>
      </c>
      <c r="C14" s="62" t="s">
        <v>226</v>
      </c>
      <c r="D14" s="62"/>
      <c r="E14" s="62"/>
      <c r="F14" s="62"/>
      <c r="G14" s="62"/>
      <c r="H14" s="62"/>
      <c r="I14" s="62" t="s">
        <v>227</v>
      </c>
      <c r="J14" s="62"/>
      <c r="K14" s="62"/>
      <c r="L14" s="62" t="s">
        <v>228</v>
      </c>
      <c r="M14" s="62"/>
      <c r="N14" s="62"/>
      <c r="O14" s="62"/>
      <c r="P14" s="63" t="s">
        <v>56</v>
      </c>
      <c r="Q14" s="63" t="s">
        <v>202</v>
      </c>
      <c r="R14" s="63">
        <v>100</v>
      </c>
      <c r="S14" s="63">
        <v>100</v>
      </c>
      <c r="T14" s="63">
        <v>101.65</v>
      </c>
      <c r="U14" s="64">
        <f t="shared" si="0"/>
        <v>101.64999999999999</v>
      </c>
    </row>
    <row r="15" spans="1:34" ht="75" customHeight="1" x14ac:dyDescent="0.2">
      <c r="A15" s="60"/>
      <c r="B15" s="65" t="s">
        <v>44</v>
      </c>
      <c r="C15" s="66" t="s">
        <v>44</v>
      </c>
      <c r="D15" s="66"/>
      <c r="E15" s="66"/>
      <c r="F15" s="66"/>
      <c r="G15" s="66"/>
      <c r="H15" s="66"/>
      <c r="I15" s="66" t="s">
        <v>229</v>
      </c>
      <c r="J15" s="66"/>
      <c r="K15" s="66"/>
      <c r="L15" s="66" t="s">
        <v>230</v>
      </c>
      <c r="M15" s="66"/>
      <c r="N15" s="66"/>
      <c r="O15" s="66"/>
      <c r="P15" s="67" t="s">
        <v>56</v>
      </c>
      <c r="Q15" s="67" t="s">
        <v>231</v>
      </c>
      <c r="R15" s="67">
        <v>93.27</v>
      </c>
      <c r="S15" s="67">
        <v>93.27</v>
      </c>
      <c r="T15" s="67">
        <v>94.32</v>
      </c>
      <c r="U15" s="68">
        <f t="shared" si="0"/>
        <v>101.12576391122548</v>
      </c>
    </row>
    <row r="16" spans="1:34" ht="75" customHeight="1" x14ac:dyDescent="0.2">
      <c r="A16" s="60"/>
      <c r="B16" s="65" t="s">
        <v>44</v>
      </c>
      <c r="C16" s="66" t="s">
        <v>232</v>
      </c>
      <c r="D16" s="66"/>
      <c r="E16" s="66"/>
      <c r="F16" s="66"/>
      <c r="G16" s="66"/>
      <c r="H16" s="66"/>
      <c r="I16" s="66" t="s">
        <v>233</v>
      </c>
      <c r="J16" s="66"/>
      <c r="K16" s="66"/>
      <c r="L16" s="66" t="s">
        <v>234</v>
      </c>
      <c r="M16" s="66"/>
      <c r="N16" s="66"/>
      <c r="O16" s="66"/>
      <c r="P16" s="67" t="s">
        <v>56</v>
      </c>
      <c r="Q16" s="67" t="s">
        <v>66</v>
      </c>
      <c r="R16" s="67">
        <v>76.790000000000006</v>
      </c>
      <c r="S16" s="67">
        <v>76.790000000000006</v>
      </c>
      <c r="T16" s="67">
        <v>76.77</v>
      </c>
      <c r="U16" s="68">
        <f t="shared" si="0"/>
        <v>99.97395494204973</v>
      </c>
    </row>
    <row r="17" spans="1:22" ht="75" customHeight="1" thickBot="1" x14ac:dyDescent="0.25">
      <c r="A17" s="60"/>
      <c r="B17" s="65" t="s">
        <v>44</v>
      </c>
      <c r="C17" s="66" t="s">
        <v>44</v>
      </c>
      <c r="D17" s="66"/>
      <c r="E17" s="66"/>
      <c r="F17" s="66"/>
      <c r="G17" s="66"/>
      <c r="H17" s="66"/>
      <c r="I17" s="66" t="s">
        <v>235</v>
      </c>
      <c r="J17" s="66"/>
      <c r="K17" s="66"/>
      <c r="L17" s="66" t="s">
        <v>236</v>
      </c>
      <c r="M17" s="66"/>
      <c r="N17" s="66"/>
      <c r="O17" s="66"/>
      <c r="P17" s="67" t="s">
        <v>56</v>
      </c>
      <c r="Q17" s="67" t="s">
        <v>66</v>
      </c>
      <c r="R17" s="67">
        <v>32.79</v>
      </c>
      <c r="S17" s="67">
        <v>32.79</v>
      </c>
      <c r="T17" s="67">
        <v>33.61</v>
      </c>
      <c r="U17" s="68">
        <f t="shared" si="0"/>
        <v>102.50076242756938</v>
      </c>
    </row>
    <row r="18" spans="1:22" ht="75" customHeight="1" thickTop="1" x14ac:dyDescent="0.2">
      <c r="A18" s="60"/>
      <c r="B18" s="61" t="s">
        <v>78</v>
      </c>
      <c r="C18" s="62" t="s">
        <v>237</v>
      </c>
      <c r="D18" s="62"/>
      <c r="E18" s="62"/>
      <c r="F18" s="62"/>
      <c r="G18" s="62"/>
      <c r="H18" s="62"/>
      <c r="I18" s="62" t="s">
        <v>238</v>
      </c>
      <c r="J18" s="62"/>
      <c r="K18" s="62"/>
      <c r="L18" s="62" t="s">
        <v>239</v>
      </c>
      <c r="M18" s="62"/>
      <c r="N18" s="62"/>
      <c r="O18" s="62"/>
      <c r="P18" s="63" t="s">
        <v>56</v>
      </c>
      <c r="Q18" s="63" t="s">
        <v>82</v>
      </c>
      <c r="R18" s="63">
        <v>68.02</v>
      </c>
      <c r="S18" s="63">
        <v>68.02</v>
      </c>
      <c r="T18" s="63">
        <v>71.02</v>
      </c>
      <c r="U18" s="64">
        <f t="shared" si="0"/>
        <v>104.410467509556</v>
      </c>
    </row>
    <row r="19" spans="1:22" ht="75" customHeight="1" x14ac:dyDescent="0.2">
      <c r="A19" s="60"/>
      <c r="B19" s="65" t="s">
        <v>44</v>
      </c>
      <c r="C19" s="66" t="s">
        <v>44</v>
      </c>
      <c r="D19" s="66"/>
      <c r="E19" s="66"/>
      <c r="F19" s="66"/>
      <c r="G19" s="66"/>
      <c r="H19" s="66"/>
      <c r="I19" s="66" t="s">
        <v>240</v>
      </c>
      <c r="J19" s="66"/>
      <c r="K19" s="66"/>
      <c r="L19" s="66" t="s">
        <v>241</v>
      </c>
      <c r="M19" s="66"/>
      <c r="N19" s="66"/>
      <c r="O19" s="66"/>
      <c r="P19" s="67" t="s">
        <v>56</v>
      </c>
      <c r="Q19" s="67" t="s">
        <v>82</v>
      </c>
      <c r="R19" s="67">
        <v>93.9</v>
      </c>
      <c r="S19" s="67">
        <v>93.9</v>
      </c>
      <c r="T19" s="67">
        <v>95.1</v>
      </c>
      <c r="U19" s="68">
        <f t="shared" si="0"/>
        <v>101.27795527156549</v>
      </c>
    </row>
    <row r="20" spans="1:22" ht="75" customHeight="1" thickBot="1" x14ac:dyDescent="0.25">
      <c r="A20" s="60"/>
      <c r="B20" s="65" t="s">
        <v>44</v>
      </c>
      <c r="C20" s="66" t="s">
        <v>242</v>
      </c>
      <c r="D20" s="66"/>
      <c r="E20" s="66"/>
      <c r="F20" s="66"/>
      <c r="G20" s="66"/>
      <c r="H20" s="66"/>
      <c r="I20" s="66" t="s">
        <v>243</v>
      </c>
      <c r="J20" s="66"/>
      <c r="K20" s="66"/>
      <c r="L20" s="66" t="s">
        <v>244</v>
      </c>
      <c r="M20" s="66"/>
      <c r="N20" s="66"/>
      <c r="O20" s="66"/>
      <c r="P20" s="67" t="s">
        <v>56</v>
      </c>
      <c r="Q20" s="67" t="s">
        <v>82</v>
      </c>
      <c r="R20" s="67">
        <v>88.35</v>
      </c>
      <c r="S20" s="67">
        <v>88.35</v>
      </c>
      <c r="T20" s="67">
        <v>91.34</v>
      </c>
      <c r="U20" s="68">
        <f t="shared" si="0"/>
        <v>103.38426711941145</v>
      </c>
    </row>
    <row r="21" spans="1:22" ht="22.5" customHeight="1" thickTop="1" thickBot="1" x14ac:dyDescent="0.25">
      <c r="B21" s="13" t="s">
        <v>89</v>
      </c>
      <c r="C21" s="14"/>
      <c r="D21" s="14"/>
      <c r="E21" s="14"/>
      <c r="F21" s="14"/>
      <c r="G21" s="14"/>
      <c r="H21" s="15"/>
      <c r="I21" s="15"/>
      <c r="J21" s="15"/>
      <c r="K21" s="15"/>
      <c r="L21" s="15"/>
      <c r="M21" s="15"/>
      <c r="N21" s="15"/>
      <c r="O21" s="15"/>
      <c r="P21" s="15"/>
      <c r="Q21" s="15"/>
      <c r="R21" s="15"/>
      <c r="S21" s="15"/>
      <c r="T21" s="15"/>
      <c r="U21" s="16"/>
      <c r="V21" s="70"/>
    </row>
    <row r="22" spans="1:22" ht="26.25" customHeight="1" thickTop="1" x14ac:dyDescent="0.2">
      <c r="B22" s="71"/>
      <c r="C22" s="72"/>
      <c r="D22" s="72"/>
      <c r="E22" s="72"/>
      <c r="F22" s="72"/>
      <c r="G22" s="72"/>
      <c r="H22" s="73"/>
      <c r="I22" s="73"/>
      <c r="J22" s="73"/>
      <c r="K22" s="73"/>
      <c r="L22" s="73"/>
      <c r="M22" s="73"/>
      <c r="N22" s="73"/>
      <c r="O22" s="73"/>
      <c r="P22" s="74"/>
      <c r="Q22" s="75"/>
      <c r="R22" s="76" t="s">
        <v>90</v>
      </c>
      <c r="S22" s="44" t="s">
        <v>91</v>
      </c>
      <c r="T22" s="76" t="s">
        <v>92</v>
      </c>
      <c r="U22" s="44" t="s">
        <v>93</v>
      </c>
    </row>
    <row r="23" spans="1:22" ht="26.25" customHeight="1" thickBot="1" x14ac:dyDescent="0.25">
      <c r="B23" s="77"/>
      <c r="C23" s="78"/>
      <c r="D23" s="78"/>
      <c r="E23" s="78"/>
      <c r="F23" s="78"/>
      <c r="G23" s="78"/>
      <c r="H23" s="79"/>
      <c r="I23" s="79"/>
      <c r="J23" s="79"/>
      <c r="K23" s="79"/>
      <c r="L23" s="79"/>
      <c r="M23" s="79"/>
      <c r="N23" s="79"/>
      <c r="O23" s="79"/>
      <c r="P23" s="80"/>
      <c r="Q23" s="81"/>
      <c r="R23" s="82" t="s">
        <v>94</v>
      </c>
      <c r="S23" s="81" t="s">
        <v>94</v>
      </c>
      <c r="T23" s="81" t="s">
        <v>94</v>
      </c>
      <c r="U23" s="81" t="s">
        <v>95</v>
      </c>
    </row>
    <row r="24" spans="1:22" ht="13.5" customHeight="1" thickBot="1" x14ac:dyDescent="0.25">
      <c r="B24" s="83" t="s">
        <v>96</v>
      </c>
      <c r="C24" s="84"/>
      <c r="D24" s="84"/>
      <c r="E24" s="85"/>
      <c r="F24" s="85"/>
      <c r="G24" s="85"/>
      <c r="H24" s="86"/>
      <c r="I24" s="86"/>
      <c r="J24" s="86"/>
      <c r="K24" s="86"/>
      <c r="L24" s="86"/>
      <c r="M24" s="86"/>
      <c r="N24" s="86"/>
      <c r="O24" s="86"/>
      <c r="P24" s="87"/>
      <c r="Q24" s="87"/>
      <c r="R24" s="88" t="str">
        <f t="shared" ref="R24:T25" si="1">"N/D"</f>
        <v>N/D</v>
      </c>
      <c r="S24" s="88" t="str">
        <f t="shared" si="1"/>
        <v>N/D</v>
      </c>
      <c r="T24" s="88" t="str">
        <f t="shared" si="1"/>
        <v>N/D</v>
      </c>
      <c r="U24" s="89" t="str">
        <f>+IF(ISERR(T24/S24*100),"N/A",T24/S24*100)</f>
        <v>N/A</v>
      </c>
    </row>
    <row r="25" spans="1:22" ht="13.5" customHeight="1" thickBot="1" x14ac:dyDescent="0.25">
      <c r="B25" s="90" t="s">
        <v>97</v>
      </c>
      <c r="C25" s="91"/>
      <c r="D25" s="91"/>
      <c r="E25" s="92"/>
      <c r="F25" s="92"/>
      <c r="G25" s="92"/>
      <c r="H25" s="93"/>
      <c r="I25" s="93"/>
      <c r="J25" s="93"/>
      <c r="K25" s="93"/>
      <c r="L25" s="93"/>
      <c r="M25" s="93"/>
      <c r="N25" s="93"/>
      <c r="O25" s="93"/>
      <c r="P25" s="94"/>
      <c r="Q25" s="94"/>
      <c r="R25" s="88" t="str">
        <f t="shared" si="1"/>
        <v>N/D</v>
      </c>
      <c r="S25" s="88" t="str">
        <f t="shared" si="1"/>
        <v>N/D</v>
      </c>
      <c r="T25" s="88" t="str">
        <f t="shared" si="1"/>
        <v>N/D</v>
      </c>
      <c r="U25" s="89" t="str">
        <f>+IF(ISERR(T25/S25*100),"N/A",T25/S25*100)</f>
        <v>N/A</v>
      </c>
    </row>
    <row r="26" spans="1:22" ht="14.85" customHeight="1" thickTop="1" thickBot="1" x14ac:dyDescent="0.25">
      <c r="B26" s="13" t="s">
        <v>98</v>
      </c>
      <c r="C26" s="14"/>
      <c r="D26" s="14"/>
      <c r="E26" s="14"/>
      <c r="F26" s="14"/>
      <c r="G26" s="14"/>
      <c r="H26" s="15"/>
      <c r="I26" s="15"/>
      <c r="J26" s="15"/>
      <c r="K26" s="15"/>
      <c r="L26" s="15"/>
      <c r="M26" s="15"/>
      <c r="N26" s="15"/>
      <c r="O26" s="15"/>
      <c r="P26" s="15"/>
      <c r="Q26" s="15"/>
      <c r="R26" s="15"/>
      <c r="S26" s="15"/>
      <c r="T26" s="15"/>
      <c r="U26" s="16"/>
    </row>
    <row r="27" spans="1:22" ht="44.25" customHeight="1" thickTop="1" x14ac:dyDescent="0.2">
      <c r="B27" s="95" t="s">
        <v>99</v>
      </c>
      <c r="C27" s="97"/>
      <c r="D27" s="97"/>
      <c r="E27" s="97"/>
      <c r="F27" s="97"/>
      <c r="G27" s="97"/>
      <c r="H27" s="97"/>
      <c r="I27" s="97"/>
      <c r="J27" s="97"/>
      <c r="K27" s="97"/>
      <c r="L27" s="97"/>
      <c r="M27" s="97"/>
      <c r="N27" s="97"/>
      <c r="O27" s="97"/>
      <c r="P27" s="97"/>
      <c r="Q27" s="97"/>
      <c r="R27" s="97"/>
      <c r="S27" s="97"/>
      <c r="T27" s="97"/>
      <c r="U27" s="96"/>
    </row>
    <row r="28" spans="1:22" ht="61.35" customHeight="1" x14ac:dyDescent="0.2">
      <c r="B28" s="98" t="s">
        <v>245</v>
      </c>
      <c r="C28" s="100"/>
      <c r="D28" s="100"/>
      <c r="E28" s="100"/>
      <c r="F28" s="100"/>
      <c r="G28" s="100"/>
      <c r="H28" s="100"/>
      <c r="I28" s="100"/>
      <c r="J28" s="100"/>
      <c r="K28" s="100"/>
      <c r="L28" s="100"/>
      <c r="M28" s="100"/>
      <c r="N28" s="100"/>
      <c r="O28" s="100"/>
      <c r="P28" s="100"/>
      <c r="Q28" s="100"/>
      <c r="R28" s="100"/>
      <c r="S28" s="100"/>
      <c r="T28" s="100"/>
      <c r="U28" s="99"/>
    </row>
    <row r="29" spans="1:22" ht="76.5" customHeight="1" x14ac:dyDescent="0.2">
      <c r="B29" s="98" t="s">
        <v>246</v>
      </c>
      <c r="C29" s="100"/>
      <c r="D29" s="100"/>
      <c r="E29" s="100"/>
      <c r="F29" s="100"/>
      <c r="G29" s="100"/>
      <c r="H29" s="100"/>
      <c r="I29" s="100"/>
      <c r="J29" s="100"/>
      <c r="K29" s="100"/>
      <c r="L29" s="100"/>
      <c r="M29" s="100"/>
      <c r="N29" s="100"/>
      <c r="O29" s="100"/>
      <c r="P29" s="100"/>
      <c r="Q29" s="100"/>
      <c r="R29" s="100"/>
      <c r="S29" s="100"/>
      <c r="T29" s="100"/>
      <c r="U29" s="99"/>
    </row>
    <row r="30" spans="1:22" ht="45.95" customHeight="1" x14ac:dyDescent="0.2">
      <c r="B30" s="98" t="s">
        <v>247</v>
      </c>
      <c r="C30" s="100"/>
      <c r="D30" s="100"/>
      <c r="E30" s="100"/>
      <c r="F30" s="100"/>
      <c r="G30" s="100"/>
      <c r="H30" s="100"/>
      <c r="I30" s="100"/>
      <c r="J30" s="100"/>
      <c r="K30" s="100"/>
      <c r="L30" s="100"/>
      <c r="M30" s="100"/>
      <c r="N30" s="100"/>
      <c r="O30" s="100"/>
      <c r="P30" s="100"/>
      <c r="Q30" s="100"/>
      <c r="R30" s="100"/>
      <c r="S30" s="100"/>
      <c r="T30" s="100"/>
      <c r="U30" s="99"/>
    </row>
    <row r="31" spans="1:22" ht="59.25" customHeight="1" x14ac:dyDescent="0.2">
      <c r="B31" s="98" t="s">
        <v>248</v>
      </c>
      <c r="C31" s="100"/>
      <c r="D31" s="100"/>
      <c r="E31" s="100"/>
      <c r="F31" s="100"/>
      <c r="G31" s="100"/>
      <c r="H31" s="100"/>
      <c r="I31" s="100"/>
      <c r="J31" s="100"/>
      <c r="K31" s="100"/>
      <c r="L31" s="100"/>
      <c r="M31" s="100"/>
      <c r="N31" s="100"/>
      <c r="O31" s="100"/>
      <c r="P31" s="100"/>
      <c r="Q31" s="100"/>
      <c r="R31" s="100"/>
      <c r="S31" s="100"/>
      <c r="T31" s="100"/>
      <c r="U31" s="99"/>
    </row>
    <row r="32" spans="1:22" ht="82.35" customHeight="1" x14ac:dyDescent="0.2">
      <c r="B32" s="98" t="s">
        <v>249</v>
      </c>
      <c r="C32" s="100"/>
      <c r="D32" s="100"/>
      <c r="E32" s="100"/>
      <c r="F32" s="100"/>
      <c r="G32" s="100"/>
      <c r="H32" s="100"/>
      <c r="I32" s="100"/>
      <c r="J32" s="100"/>
      <c r="K32" s="100"/>
      <c r="L32" s="100"/>
      <c r="M32" s="100"/>
      <c r="N32" s="100"/>
      <c r="O32" s="100"/>
      <c r="P32" s="100"/>
      <c r="Q32" s="100"/>
      <c r="R32" s="100"/>
      <c r="S32" s="100"/>
      <c r="T32" s="100"/>
      <c r="U32" s="99"/>
    </row>
    <row r="33" spans="2:21" ht="54" customHeight="1" x14ac:dyDescent="0.2">
      <c r="B33" s="98" t="s">
        <v>250</v>
      </c>
      <c r="C33" s="100"/>
      <c r="D33" s="100"/>
      <c r="E33" s="100"/>
      <c r="F33" s="100"/>
      <c r="G33" s="100"/>
      <c r="H33" s="100"/>
      <c r="I33" s="100"/>
      <c r="J33" s="100"/>
      <c r="K33" s="100"/>
      <c r="L33" s="100"/>
      <c r="M33" s="100"/>
      <c r="N33" s="100"/>
      <c r="O33" s="100"/>
      <c r="P33" s="100"/>
      <c r="Q33" s="100"/>
      <c r="R33" s="100"/>
      <c r="S33" s="100"/>
      <c r="T33" s="100"/>
      <c r="U33" s="99"/>
    </row>
    <row r="34" spans="2:21" ht="57.75" customHeight="1" x14ac:dyDescent="0.2">
      <c r="B34" s="98" t="s">
        <v>251</v>
      </c>
      <c r="C34" s="100"/>
      <c r="D34" s="100"/>
      <c r="E34" s="100"/>
      <c r="F34" s="100"/>
      <c r="G34" s="100"/>
      <c r="H34" s="100"/>
      <c r="I34" s="100"/>
      <c r="J34" s="100"/>
      <c r="K34" s="100"/>
      <c r="L34" s="100"/>
      <c r="M34" s="100"/>
      <c r="N34" s="100"/>
      <c r="O34" s="100"/>
      <c r="P34" s="100"/>
      <c r="Q34" s="100"/>
      <c r="R34" s="100"/>
      <c r="S34" s="100"/>
      <c r="T34" s="100"/>
      <c r="U34" s="99"/>
    </row>
    <row r="35" spans="2:21" ht="135" customHeight="1" x14ac:dyDescent="0.2">
      <c r="B35" s="98" t="s">
        <v>252</v>
      </c>
      <c r="C35" s="100"/>
      <c r="D35" s="100"/>
      <c r="E35" s="100"/>
      <c r="F35" s="100"/>
      <c r="G35" s="100"/>
      <c r="H35" s="100"/>
      <c r="I35" s="100"/>
      <c r="J35" s="100"/>
      <c r="K35" s="100"/>
      <c r="L35" s="100"/>
      <c r="M35" s="100"/>
      <c r="N35" s="100"/>
      <c r="O35" s="100"/>
      <c r="P35" s="100"/>
      <c r="Q35" s="100"/>
      <c r="R35" s="100"/>
      <c r="S35" s="100"/>
      <c r="T35" s="100"/>
      <c r="U35" s="99"/>
    </row>
    <row r="36" spans="2:21" ht="63.75" customHeight="1" x14ac:dyDescent="0.2">
      <c r="B36" s="98" t="s">
        <v>253</v>
      </c>
      <c r="C36" s="100"/>
      <c r="D36" s="100"/>
      <c r="E36" s="100"/>
      <c r="F36" s="100"/>
      <c r="G36" s="100"/>
      <c r="H36" s="100"/>
      <c r="I36" s="100"/>
      <c r="J36" s="100"/>
      <c r="K36" s="100"/>
      <c r="L36" s="100"/>
      <c r="M36" s="100"/>
      <c r="N36" s="100"/>
      <c r="O36" s="100"/>
      <c r="P36" s="100"/>
      <c r="Q36" s="100"/>
      <c r="R36" s="100"/>
      <c r="S36" s="100"/>
      <c r="T36" s="100"/>
      <c r="U36" s="99"/>
    </row>
    <row r="37" spans="2:21" ht="70.7" customHeight="1" thickBot="1" x14ac:dyDescent="0.25">
      <c r="B37" s="101" t="s">
        <v>254</v>
      </c>
      <c r="C37" s="103"/>
      <c r="D37" s="103"/>
      <c r="E37" s="103"/>
      <c r="F37" s="103"/>
      <c r="G37" s="103"/>
      <c r="H37" s="103"/>
      <c r="I37" s="103"/>
      <c r="J37" s="103"/>
      <c r="K37" s="103"/>
      <c r="L37" s="103"/>
      <c r="M37" s="103"/>
      <c r="N37" s="103"/>
      <c r="O37" s="103"/>
      <c r="P37" s="103"/>
      <c r="Q37" s="103"/>
      <c r="R37" s="103"/>
      <c r="S37" s="103"/>
      <c r="T37" s="103"/>
      <c r="U37" s="102"/>
    </row>
  </sheetData>
  <mergeCells count="64">
    <mergeCell ref="B34:U34"/>
    <mergeCell ref="B35:U35"/>
    <mergeCell ref="B36:U36"/>
    <mergeCell ref="B37:U37"/>
    <mergeCell ref="B28:U28"/>
    <mergeCell ref="B29:U29"/>
    <mergeCell ref="B30:U30"/>
    <mergeCell ref="B31:U31"/>
    <mergeCell ref="B32:U32"/>
    <mergeCell ref="B33:U33"/>
    <mergeCell ref="C20:H20"/>
    <mergeCell ref="I20:K20"/>
    <mergeCell ref="L20:O20"/>
    <mergeCell ref="B24:D24"/>
    <mergeCell ref="B25:D25"/>
    <mergeCell ref="B27:U27"/>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3"/>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4"/>
      <c r="B1" s="8" t="s">
        <v>498</v>
      </c>
      <c r="C1" s="8"/>
      <c r="D1" s="8"/>
      <c r="E1" s="8"/>
      <c r="F1" s="8"/>
      <c r="G1" s="8"/>
      <c r="H1" s="8"/>
      <c r="I1" s="8"/>
      <c r="J1" s="8"/>
      <c r="K1" s="8"/>
      <c r="L1" s="8"/>
      <c r="M1" s="4" t="s">
        <v>4</v>
      </c>
      <c r="N1" s="4"/>
      <c r="O1" s="4"/>
      <c r="P1" s="9"/>
      <c r="Q1" s="9"/>
      <c r="R1" s="9"/>
      <c r="Y1" s="10"/>
      <c r="Z1" s="10"/>
      <c r="AA1" s="11"/>
      <c r="AH1" s="12"/>
    </row>
    <row r="2" spans="1:34" ht="13.5" customHeight="1" thickBot="1" x14ac:dyDescent="0.25"/>
    <row r="3" spans="1:34" ht="22.5" customHeight="1" thickTop="1" thickBot="1" x14ac:dyDescent="0.25">
      <c r="B3" s="13" t="s">
        <v>5</v>
      </c>
      <c r="C3" s="14"/>
      <c r="D3" s="14"/>
      <c r="E3" s="14"/>
      <c r="F3" s="14"/>
      <c r="G3" s="14"/>
      <c r="H3" s="15"/>
      <c r="I3" s="15"/>
      <c r="J3" s="15"/>
      <c r="K3" s="15"/>
      <c r="L3" s="15"/>
      <c r="M3" s="15"/>
      <c r="N3" s="15"/>
      <c r="O3" s="15"/>
      <c r="P3" s="15"/>
      <c r="Q3" s="15"/>
      <c r="R3" s="15"/>
      <c r="S3" s="15"/>
      <c r="T3" s="15"/>
      <c r="U3" s="16"/>
    </row>
    <row r="4" spans="1:34" ht="51.75" customHeight="1" thickTop="1" x14ac:dyDescent="0.2">
      <c r="B4" s="17" t="s">
        <v>6</v>
      </c>
      <c r="C4" s="18" t="s">
        <v>255</v>
      </c>
      <c r="D4" s="19" t="s">
        <v>256</v>
      </c>
      <c r="E4" s="19"/>
      <c r="F4" s="19"/>
      <c r="G4" s="19"/>
      <c r="H4" s="19"/>
      <c r="I4" s="20"/>
      <c r="J4" s="21" t="s">
        <v>9</v>
      </c>
      <c r="K4" s="22" t="s">
        <v>10</v>
      </c>
      <c r="L4" s="23" t="s">
        <v>1</v>
      </c>
      <c r="M4" s="23"/>
      <c r="N4" s="23"/>
      <c r="O4" s="23"/>
      <c r="P4" s="21" t="s">
        <v>11</v>
      </c>
      <c r="Q4" s="23" t="s">
        <v>12</v>
      </c>
      <c r="R4" s="23"/>
      <c r="S4" s="21" t="s">
        <v>13</v>
      </c>
      <c r="T4" s="23" t="s">
        <v>177</v>
      </c>
      <c r="U4" s="24"/>
    </row>
    <row r="5" spans="1:34" ht="15.75" customHeight="1" x14ac:dyDescent="0.2">
      <c r="B5" s="25" t="s">
        <v>15</v>
      </c>
      <c r="C5" s="26"/>
      <c r="D5" s="26"/>
      <c r="E5" s="26"/>
      <c r="F5" s="26"/>
      <c r="G5" s="26"/>
      <c r="H5" s="26"/>
      <c r="I5" s="26"/>
      <c r="J5" s="26"/>
      <c r="K5" s="26"/>
      <c r="L5" s="26"/>
      <c r="M5" s="26"/>
      <c r="N5" s="26"/>
      <c r="O5" s="26"/>
      <c r="P5" s="26"/>
      <c r="Q5" s="26"/>
      <c r="R5" s="26"/>
      <c r="S5" s="26"/>
      <c r="T5" s="26"/>
      <c r="U5" s="27"/>
    </row>
    <row r="6" spans="1:34" ht="37.5" customHeight="1" thickBot="1" x14ac:dyDescent="0.25">
      <c r="B6" s="28" t="s">
        <v>16</v>
      </c>
      <c r="C6" s="29" t="s">
        <v>17</v>
      </c>
      <c r="D6" s="29"/>
      <c r="E6" s="29"/>
      <c r="F6" s="29"/>
      <c r="G6" s="29"/>
      <c r="H6" s="30"/>
      <c r="I6" s="30"/>
      <c r="J6" s="30" t="s">
        <v>18</v>
      </c>
      <c r="K6" s="29" t="s">
        <v>257</v>
      </c>
      <c r="L6" s="29"/>
      <c r="M6" s="29"/>
      <c r="N6" s="31"/>
      <c r="O6" s="32" t="s">
        <v>20</v>
      </c>
      <c r="P6" s="29" t="s">
        <v>258</v>
      </c>
      <c r="Q6" s="29"/>
      <c r="R6" s="33"/>
      <c r="S6" s="32" t="s">
        <v>22</v>
      </c>
      <c r="T6" s="29" t="s">
        <v>259</v>
      </c>
      <c r="U6" s="34"/>
    </row>
    <row r="7" spans="1:34" ht="22.5" customHeight="1" thickTop="1" thickBot="1" x14ac:dyDescent="0.25">
      <c r="B7" s="13" t="s">
        <v>24</v>
      </c>
      <c r="C7" s="14"/>
      <c r="D7" s="14"/>
      <c r="E7" s="14"/>
      <c r="F7" s="14"/>
      <c r="G7" s="14"/>
      <c r="H7" s="15"/>
      <c r="I7" s="15"/>
      <c r="J7" s="15"/>
      <c r="K7" s="15"/>
      <c r="L7" s="15"/>
      <c r="M7" s="15"/>
      <c r="N7" s="15"/>
      <c r="O7" s="15"/>
      <c r="P7" s="15"/>
      <c r="Q7" s="15"/>
      <c r="R7" s="15"/>
      <c r="S7" s="15"/>
      <c r="T7" s="15"/>
      <c r="U7" s="16"/>
    </row>
    <row r="8" spans="1:34" ht="16.5" customHeight="1" thickTop="1" x14ac:dyDescent="0.2">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x14ac:dyDescent="0.2">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x14ac:dyDescent="0.25">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x14ac:dyDescent="0.25">
      <c r="A11" s="60"/>
      <c r="B11" s="61" t="s">
        <v>38</v>
      </c>
      <c r="C11" s="62" t="s">
        <v>260</v>
      </c>
      <c r="D11" s="62"/>
      <c r="E11" s="62"/>
      <c r="F11" s="62"/>
      <c r="G11" s="62"/>
      <c r="H11" s="62"/>
      <c r="I11" s="62" t="s">
        <v>261</v>
      </c>
      <c r="J11" s="62"/>
      <c r="K11" s="62"/>
      <c r="L11" s="62" t="s">
        <v>262</v>
      </c>
      <c r="M11" s="62"/>
      <c r="N11" s="62"/>
      <c r="O11" s="62"/>
      <c r="P11" s="63" t="s">
        <v>56</v>
      </c>
      <c r="Q11" s="63" t="s">
        <v>43</v>
      </c>
      <c r="R11" s="63">
        <v>74.489999999999995</v>
      </c>
      <c r="S11" s="63">
        <v>74.489999999999995</v>
      </c>
      <c r="T11" s="63">
        <v>56.65</v>
      </c>
      <c r="U11" s="64">
        <f t="shared" ref="U11:U18" si="0">IF(ISERR(T11/S11*100),"N/A",T11/S11*100)</f>
        <v>76.050476574036779</v>
      </c>
    </row>
    <row r="12" spans="1:34" ht="75" customHeight="1" thickTop="1" x14ac:dyDescent="0.2">
      <c r="A12" s="60"/>
      <c r="B12" s="61" t="s">
        <v>52</v>
      </c>
      <c r="C12" s="62" t="s">
        <v>263</v>
      </c>
      <c r="D12" s="62"/>
      <c r="E12" s="62"/>
      <c r="F12" s="62"/>
      <c r="G12" s="62"/>
      <c r="H12" s="62"/>
      <c r="I12" s="62" t="s">
        <v>264</v>
      </c>
      <c r="J12" s="62"/>
      <c r="K12" s="62"/>
      <c r="L12" s="62" t="s">
        <v>265</v>
      </c>
      <c r="M12" s="62"/>
      <c r="N12" s="62"/>
      <c r="O12" s="62"/>
      <c r="P12" s="63" t="s">
        <v>266</v>
      </c>
      <c r="Q12" s="63" t="s">
        <v>43</v>
      </c>
      <c r="R12" s="63">
        <v>7.24</v>
      </c>
      <c r="S12" s="63">
        <v>7.24</v>
      </c>
      <c r="T12" s="63">
        <v>7</v>
      </c>
      <c r="U12" s="64">
        <f t="shared" si="0"/>
        <v>96.685082872928177</v>
      </c>
    </row>
    <row r="13" spans="1:34" ht="75" customHeight="1" thickBot="1" x14ac:dyDescent="0.25">
      <c r="A13" s="60"/>
      <c r="B13" s="65" t="s">
        <v>44</v>
      </c>
      <c r="C13" s="66" t="s">
        <v>44</v>
      </c>
      <c r="D13" s="66"/>
      <c r="E13" s="66"/>
      <c r="F13" s="66"/>
      <c r="G13" s="66"/>
      <c r="H13" s="66"/>
      <c r="I13" s="66" t="s">
        <v>267</v>
      </c>
      <c r="J13" s="66"/>
      <c r="K13" s="66"/>
      <c r="L13" s="66" t="s">
        <v>268</v>
      </c>
      <c r="M13" s="66"/>
      <c r="N13" s="66"/>
      <c r="O13" s="66"/>
      <c r="P13" s="67" t="s">
        <v>56</v>
      </c>
      <c r="Q13" s="67" t="s">
        <v>43</v>
      </c>
      <c r="R13" s="67">
        <v>1.26</v>
      </c>
      <c r="S13" s="67">
        <v>1.26</v>
      </c>
      <c r="T13" s="67">
        <v>-5.39</v>
      </c>
      <c r="U13" s="68">
        <f t="shared" si="0"/>
        <v>-427.77777777777777</v>
      </c>
    </row>
    <row r="14" spans="1:34" ht="75" customHeight="1" thickTop="1" x14ac:dyDescent="0.2">
      <c r="A14" s="60"/>
      <c r="B14" s="61" t="s">
        <v>62</v>
      </c>
      <c r="C14" s="62" t="s">
        <v>269</v>
      </c>
      <c r="D14" s="62"/>
      <c r="E14" s="62"/>
      <c r="F14" s="62"/>
      <c r="G14" s="62"/>
      <c r="H14" s="62"/>
      <c r="I14" s="62" t="s">
        <v>270</v>
      </c>
      <c r="J14" s="62"/>
      <c r="K14" s="62"/>
      <c r="L14" s="62" t="s">
        <v>271</v>
      </c>
      <c r="M14" s="62"/>
      <c r="N14" s="62"/>
      <c r="O14" s="62"/>
      <c r="P14" s="63" t="s">
        <v>56</v>
      </c>
      <c r="Q14" s="63" t="s">
        <v>272</v>
      </c>
      <c r="R14" s="63">
        <v>73.86</v>
      </c>
      <c r="S14" s="63">
        <v>73.86</v>
      </c>
      <c r="T14" s="63">
        <v>64.84</v>
      </c>
      <c r="U14" s="64">
        <f t="shared" si="0"/>
        <v>87.787706471703231</v>
      </c>
    </row>
    <row r="15" spans="1:34" ht="75" customHeight="1" thickBot="1" x14ac:dyDescent="0.25">
      <c r="A15" s="60"/>
      <c r="B15" s="65" t="s">
        <v>44</v>
      </c>
      <c r="C15" s="66" t="s">
        <v>273</v>
      </c>
      <c r="D15" s="66"/>
      <c r="E15" s="66"/>
      <c r="F15" s="66"/>
      <c r="G15" s="66"/>
      <c r="H15" s="66"/>
      <c r="I15" s="66" t="s">
        <v>274</v>
      </c>
      <c r="J15" s="66"/>
      <c r="K15" s="66"/>
      <c r="L15" s="66" t="s">
        <v>275</v>
      </c>
      <c r="M15" s="66"/>
      <c r="N15" s="66"/>
      <c r="O15" s="66"/>
      <c r="P15" s="67" t="s">
        <v>56</v>
      </c>
      <c r="Q15" s="67" t="s">
        <v>272</v>
      </c>
      <c r="R15" s="67">
        <v>12.39</v>
      </c>
      <c r="S15" s="67">
        <v>12.39</v>
      </c>
      <c r="T15" s="67">
        <v>12.14</v>
      </c>
      <c r="U15" s="68">
        <f t="shared" si="0"/>
        <v>97.982243744955611</v>
      </c>
    </row>
    <row r="16" spans="1:34" ht="75" customHeight="1" thickTop="1" x14ac:dyDescent="0.2">
      <c r="A16" s="60"/>
      <c r="B16" s="61" t="s">
        <v>78</v>
      </c>
      <c r="C16" s="62" t="s">
        <v>276</v>
      </c>
      <c r="D16" s="62"/>
      <c r="E16" s="62"/>
      <c r="F16" s="62"/>
      <c r="G16" s="62"/>
      <c r="H16" s="62"/>
      <c r="I16" s="62" t="s">
        <v>277</v>
      </c>
      <c r="J16" s="62"/>
      <c r="K16" s="62"/>
      <c r="L16" s="62" t="s">
        <v>278</v>
      </c>
      <c r="M16" s="62"/>
      <c r="N16" s="62"/>
      <c r="O16" s="62"/>
      <c r="P16" s="63" t="s">
        <v>56</v>
      </c>
      <c r="Q16" s="63" t="s">
        <v>279</v>
      </c>
      <c r="R16" s="63">
        <v>95</v>
      </c>
      <c r="S16" s="63">
        <v>95</v>
      </c>
      <c r="T16" s="63">
        <v>96.95</v>
      </c>
      <c r="U16" s="64">
        <f t="shared" si="0"/>
        <v>102.05263157894737</v>
      </c>
    </row>
    <row r="17" spans="1:22" ht="75" customHeight="1" x14ac:dyDescent="0.2">
      <c r="A17" s="60"/>
      <c r="B17" s="65" t="s">
        <v>44</v>
      </c>
      <c r="C17" s="66" t="s">
        <v>280</v>
      </c>
      <c r="D17" s="66"/>
      <c r="E17" s="66"/>
      <c r="F17" s="66"/>
      <c r="G17" s="66"/>
      <c r="H17" s="66"/>
      <c r="I17" s="66" t="s">
        <v>281</v>
      </c>
      <c r="J17" s="66"/>
      <c r="K17" s="66"/>
      <c r="L17" s="66" t="s">
        <v>282</v>
      </c>
      <c r="M17" s="66"/>
      <c r="N17" s="66"/>
      <c r="O17" s="66"/>
      <c r="P17" s="67" t="s">
        <v>56</v>
      </c>
      <c r="Q17" s="67" t="s">
        <v>82</v>
      </c>
      <c r="R17" s="67">
        <v>93</v>
      </c>
      <c r="S17" s="67">
        <v>93</v>
      </c>
      <c r="T17" s="67">
        <v>99.01</v>
      </c>
      <c r="U17" s="68">
        <f t="shared" si="0"/>
        <v>106.46236559139786</v>
      </c>
    </row>
    <row r="18" spans="1:22" ht="75" customHeight="1" thickBot="1" x14ac:dyDescent="0.25">
      <c r="A18" s="60"/>
      <c r="B18" s="65" t="s">
        <v>44</v>
      </c>
      <c r="C18" s="66" t="s">
        <v>283</v>
      </c>
      <c r="D18" s="66"/>
      <c r="E18" s="66"/>
      <c r="F18" s="66"/>
      <c r="G18" s="66"/>
      <c r="H18" s="66"/>
      <c r="I18" s="66" t="s">
        <v>284</v>
      </c>
      <c r="J18" s="66"/>
      <c r="K18" s="66"/>
      <c r="L18" s="66" t="s">
        <v>285</v>
      </c>
      <c r="M18" s="66"/>
      <c r="N18" s="66"/>
      <c r="O18" s="66"/>
      <c r="P18" s="67" t="s">
        <v>56</v>
      </c>
      <c r="Q18" s="67" t="s">
        <v>272</v>
      </c>
      <c r="R18" s="67">
        <v>70.430000000000007</v>
      </c>
      <c r="S18" s="67">
        <v>70.430000000000007</v>
      </c>
      <c r="T18" s="67">
        <v>66.75</v>
      </c>
      <c r="U18" s="68">
        <f t="shared" si="0"/>
        <v>94.774953854891379</v>
      </c>
    </row>
    <row r="19" spans="1:22" ht="22.5" customHeight="1" thickTop="1" thickBot="1" x14ac:dyDescent="0.25">
      <c r="B19" s="13" t="s">
        <v>89</v>
      </c>
      <c r="C19" s="14"/>
      <c r="D19" s="14"/>
      <c r="E19" s="14"/>
      <c r="F19" s="14"/>
      <c r="G19" s="14"/>
      <c r="H19" s="15"/>
      <c r="I19" s="15"/>
      <c r="J19" s="15"/>
      <c r="K19" s="15"/>
      <c r="L19" s="15"/>
      <c r="M19" s="15"/>
      <c r="N19" s="15"/>
      <c r="O19" s="15"/>
      <c r="P19" s="15"/>
      <c r="Q19" s="15"/>
      <c r="R19" s="15"/>
      <c r="S19" s="15"/>
      <c r="T19" s="15"/>
      <c r="U19" s="16"/>
      <c r="V19" s="70"/>
    </row>
    <row r="20" spans="1:22" ht="26.25" customHeight="1" thickTop="1" x14ac:dyDescent="0.2">
      <c r="B20" s="71"/>
      <c r="C20" s="72"/>
      <c r="D20" s="72"/>
      <c r="E20" s="72"/>
      <c r="F20" s="72"/>
      <c r="G20" s="72"/>
      <c r="H20" s="73"/>
      <c r="I20" s="73"/>
      <c r="J20" s="73"/>
      <c r="K20" s="73"/>
      <c r="L20" s="73"/>
      <c r="M20" s="73"/>
      <c r="N20" s="73"/>
      <c r="O20" s="73"/>
      <c r="P20" s="74"/>
      <c r="Q20" s="75"/>
      <c r="R20" s="76" t="s">
        <v>90</v>
      </c>
      <c r="S20" s="44" t="s">
        <v>91</v>
      </c>
      <c r="T20" s="76" t="s">
        <v>92</v>
      </c>
      <c r="U20" s="44" t="s">
        <v>93</v>
      </c>
    </row>
    <row r="21" spans="1:22" ht="26.25" customHeight="1" thickBot="1" x14ac:dyDescent="0.25">
      <c r="B21" s="77"/>
      <c r="C21" s="78"/>
      <c r="D21" s="78"/>
      <c r="E21" s="78"/>
      <c r="F21" s="78"/>
      <c r="G21" s="78"/>
      <c r="H21" s="79"/>
      <c r="I21" s="79"/>
      <c r="J21" s="79"/>
      <c r="K21" s="79"/>
      <c r="L21" s="79"/>
      <c r="M21" s="79"/>
      <c r="N21" s="79"/>
      <c r="O21" s="79"/>
      <c r="P21" s="80"/>
      <c r="Q21" s="81"/>
      <c r="R21" s="82" t="s">
        <v>94</v>
      </c>
      <c r="S21" s="81" t="s">
        <v>94</v>
      </c>
      <c r="T21" s="81" t="s">
        <v>94</v>
      </c>
      <c r="U21" s="81" t="s">
        <v>95</v>
      </c>
    </row>
    <row r="22" spans="1:22" ht="13.5" customHeight="1" thickBot="1" x14ac:dyDescent="0.25">
      <c r="B22" s="83" t="s">
        <v>96</v>
      </c>
      <c r="C22" s="84"/>
      <c r="D22" s="84"/>
      <c r="E22" s="85"/>
      <c r="F22" s="85"/>
      <c r="G22" s="85"/>
      <c r="H22" s="86"/>
      <c r="I22" s="86"/>
      <c r="J22" s="86"/>
      <c r="K22" s="86"/>
      <c r="L22" s="86"/>
      <c r="M22" s="86"/>
      <c r="N22" s="86"/>
      <c r="O22" s="86"/>
      <c r="P22" s="87"/>
      <c r="Q22" s="87"/>
      <c r="R22" s="88" t="str">
        <f t="shared" ref="R22:T23" si="1">"N/D"</f>
        <v>N/D</v>
      </c>
      <c r="S22" s="88" t="str">
        <f t="shared" si="1"/>
        <v>N/D</v>
      </c>
      <c r="T22" s="88" t="str">
        <f t="shared" si="1"/>
        <v>N/D</v>
      </c>
      <c r="U22" s="89" t="str">
        <f>+IF(ISERR(T22/S22*100),"N/A",T22/S22*100)</f>
        <v>N/A</v>
      </c>
    </row>
    <row r="23" spans="1:22" ht="13.5" customHeight="1" thickBot="1" x14ac:dyDescent="0.25">
      <c r="B23" s="90" t="s">
        <v>97</v>
      </c>
      <c r="C23" s="91"/>
      <c r="D23" s="91"/>
      <c r="E23" s="92"/>
      <c r="F23" s="92"/>
      <c r="G23" s="92"/>
      <c r="H23" s="93"/>
      <c r="I23" s="93"/>
      <c r="J23" s="93"/>
      <c r="K23" s="93"/>
      <c r="L23" s="93"/>
      <c r="M23" s="93"/>
      <c r="N23" s="93"/>
      <c r="O23" s="93"/>
      <c r="P23" s="94"/>
      <c r="Q23" s="94"/>
      <c r="R23" s="88" t="str">
        <f t="shared" si="1"/>
        <v>N/D</v>
      </c>
      <c r="S23" s="88" t="str">
        <f t="shared" si="1"/>
        <v>N/D</v>
      </c>
      <c r="T23" s="88" t="str">
        <f t="shared" si="1"/>
        <v>N/D</v>
      </c>
      <c r="U23" s="89" t="str">
        <f>+IF(ISERR(T23/S23*100),"N/A",T23/S23*100)</f>
        <v>N/A</v>
      </c>
    </row>
    <row r="24" spans="1:22" ht="14.85" customHeight="1" thickTop="1" thickBot="1" x14ac:dyDescent="0.25">
      <c r="B24" s="13" t="s">
        <v>98</v>
      </c>
      <c r="C24" s="14"/>
      <c r="D24" s="14"/>
      <c r="E24" s="14"/>
      <c r="F24" s="14"/>
      <c r="G24" s="14"/>
      <c r="H24" s="15"/>
      <c r="I24" s="15"/>
      <c r="J24" s="15"/>
      <c r="K24" s="15"/>
      <c r="L24" s="15"/>
      <c r="M24" s="15"/>
      <c r="N24" s="15"/>
      <c r="O24" s="15"/>
      <c r="P24" s="15"/>
      <c r="Q24" s="15"/>
      <c r="R24" s="15"/>
      <c r="S24" s="15"/>
      <c r="T24" s="15"/>
      <c r="U24" s="16"/>
    </row>
    <row r="25" spans="1:22" ht="44.25" customHeight="1" thickTop="1" x14ac:dyDescent="0.2">
      <c r="B25" s="95" t="s">
        <v>99</v>
      </c>
      <c r="C25" s="97"/>
      <c r="D25" s="97"/>
      <c r="E25" s="97"/>
      <c r="F25" s="97"/>
      <c r="G25" s="97"/>
      <c r="H25" s="97"/>
      <c r="I25" s="97"/>
      <c r="J25" s="97"/>
      <c r="K25" s="97"/>
      <c r="L25" s="97"/>
      <c r="M25" s="97"/>
      <c r="N25" s="97"/>
      <c r="O25" s="97"/>
      <c r="P25" s="97"/>
      <c r="Q25" s="97"/>
      <c r="R25" s="97"/>
      <c r="S25" s="97"/>
      <c r="T25" s="97"/>
      <c r="U25" s="96"/>
    </row>
    <row r="26" spans="1:22" ht="104.1" customHeight="1" x14ac:dyDescent="0.2">
      <c r="B26" s="98" t="s">
        <v>286</v>
      </c>
      <c r="C26" s="100"/>
      <c r="D26" s="100"/>
      <c r="E26" s="100"/>
      <c r="F26" s="100"/>
      <c r="G26" s="100"/>
      <c r="H26" s="100"/>
      <c r="I26" s="100"/>
      <c r="J26" s="100"/>
      <c r="K26" s="100"/>
      <c r="L26" s="100"/>
      <c r="M26" s="100"/>
      <c r="N26" s="100"/>
      <c r="O26" s="100"/>
      <c r="P26" s="100"/>
      <c r="Q26" s="100"/>
      <c r="R26" s="100"/>
      <c r="S26" s="100"/>
      <c r="T26" s="100"/>
      <c r="U26" s="99"/>
    </row>
    <row r="27" spans="1:22" ht="42.6" customHeight="1" x14ac:dyDescent="0.2">
      <c r="B27" s="98" t="s">
        <v>287</v>
      </c>
      <c r="C27" s="100"/>
      <c r="D27" s="100"/>
      <c r="E27" s="100"/>
      <c r="F27" s="100"/>
      <c r="G27" s="100"/>
      <c r="H27" s="100"/>
      <c r="I27" s="100"/>
      <c r="J27" s="100"/>
      <c r="K27" s="100"/>
      <c r="L27" s="100"/>
      <c r="M27" s="100"/>
      <c r="N27" s="100"/>
      <c r="O27" s="100"/>
      <c r="P27" s="100"/>
      <c r="Q27" s="100"/>
      <c r="R27" s="100"/>
      <c r="S27" s="100"/>
      <c r="T27" s="100"/>
      <c r="U27" s="99"/>
    </row>
    <row r="28" spans="1:22" ht="69.75" customHeight="1" x14ac:dyDescent="0.2">
      <c r="B28" s="98" t="s">
        <v>288</v>
      </c>
      <c r="C28" s="100"/>
      <c r="D28" s="100"/>
      <c r="E28" s="100"/>
      <c r="F28" s="100"/>
      <c r="G28" s="100"/>
      <c r="H28" s="100"/>
      <c r="I28" s="100"/>
      <c r="J28" s="100"/>
      <c r="K28" s="100"/>
      <c r="L28" s="100"/>
      <c r="M28" s="100"/>
      <c r="N28" s="100"/>
      <c r="O28" s="100"/>
      <c r="P28" s="100"/>
      <c r="Q28" s="100"/>
      <c r="R28" s="100"/>
      <c r="S28" s="100"/>
      <c r="T28" s="100"/>
      <c r="U28" s="99"/>
    </row>
    <row r="29" spans="1:22" ht="56.45" customHeight="1" x14ac:dyDescent="0.2">
      <c r="B29" s="98" t="s">
        <v>289</v>
      </c>
      <c r="C29" s="100"/>
      <c r="D29" s="100"/>
      <c r="E29" s="100"/>
      <c r="F29" s="100"/>
      <c r="G29" s="100"/>
      <c r="H29" s="100"/>
      <c r="I29" s="100"/>
      <c r="J29" s="100"/>
      <c r="K29" s="100"/>
      <c r="L29" s="100"/>
      <c r="M29" s="100"/>
      <c r="N29" s="100"/>
      <c r="O29" s="100"/>
      <c r="P29" s="100"/>
      <c r="Q29" s="100"/>
      <c r="R29" s="100"/>
      <c r="S29" s="100"/>
      <c r="T29" s="100"/>
      <c r="U29" s="99"/>
    </row>
    <row r="30" spans="1:22" ht="74.099999999999994" customHeight="1" x14ac:dyDescent="0.2">
      <c r="B30" s="98" t="s">
        <v>290</v>
      </c>
      <c r="C30" s="100"/>
      <c r="D30" s="100"/>
      <c r="E30" s="100"/>
      <c r="F30" s="100"/>
      <c r="G30" s="100"/>
      <c r="H30" s="100"/>
      <c r="I30" s="100"/>
      <c r="J30" s="100"/>
      <c r="K30" s="100"/>
      <c r="L30" s="100"/>
      <c r="M30" s="100"/>
      <c r="N30" s="100"/>
      <c r="O30" s="100"/>
      <c r="P30" s="100"/>
      <c r="Q30" s="100"/>
      <c r="R30" s="100"/>
      <c r="S30" s="100"/>
      <c r="T30" s="100"/>
      <c r="U30" s="99"/>
    </row>
    <row r="31" spans="1:22" ht="35.1" customHeight="1" x14ac:dyDescent="0.2">
      <c r="B31" s="98" t="s">
        <v>291</v>
      </c>
      <c r="C31" s="100"/>
      <c r="D31" s="100"/>
      <c r="E31" s="100"/>
      <c r="F31" s="100"/>
      <c r="G31" s="100"/>
      <c r="H31" s="100"/>
      <c r="I31" s="100"/>
      <c r="J31" s="100"/>
      <c r="K31" s="100"/>
      <c r="L31" s="100"/>
      <c r="M31" s="100"/>
      <c r="N31" s="100"/>
      <c r="O31" s="100"/>
      <c r="P31" s="100"/>
      <c r="Q31" s="100"/>
      <c r="R31" s="100"/>
      <c r="S31" s="100"/>
      <c r="T31" s="100"/>
      <c r="U31" s="99"/>
    </row>
    <row r="32" spans="1:22" ht="45" customHeight="1" x14ac:dyDescent="0.2">
      <c r="B32" s="98" t="s">
        <v>292</v>
      </c>
      <c r="C32" s="100"/>
      <c r="D32" s="100"/>
      <c r="E32" s="100"/>
      <c r="F32" s="100"/>
      <c r="G32" s="100"/>
      <c r="H32" s="100"/>
      <c r="I32" s="100"/>
      <c r="J32" s="100"/>
      <c r="K32" s="100"/>
      <c r="L32" s="100"/>
      <c r="M32" s="100"/>
      <c r="N32" s="100"/>
      <c r="O32" s="100"/>
      <c r="P32" s="100"/>
      <c r="Q32" s="100"/>
      <c r="R32" s="100"/>
      <c r="S32" s="100"/>
      <c r="T32" s="100"/>
      <c r="U32" s="99"/>
    </row>
    <row r="33" spans="2:21" ht="96.6" customHeight="1" thickBot="1" x14ac:dyDescent="0.25">
      <c r="B33" s="101" t="s">
        <v>293</v>
      </c>
      <c r="C33" s="103"/>
      <c r="D33" s="103"/>
      <c r="E33" s="103"/>
      <c r="F33" s="103"/>
      <c r="G33" s="103"/>
      <c r="H33" s="103"/>
      <c r="I33" s="103"/>
      <c r="J33" s="103"/>
      <c r="K33" s="103"/>
      <c r="L33" s="103"/>
      <c r="M33" s="103"/>
      <c r="N33" s="103"/>
      <c r="O33" s="103"/>
      <c r="P33" s="103"/>
      <c r="Q33" s="103"/>
      <c r="R33" s="103"/>
      <c r="S33" s="103"/>
      <c r="T33" s="103"/>
      <c r="U33" s="102"/>
    </row>
  </sheetData>
  <mergeCells count="56">
    <mergeCell ref="B32:U32"/>
    <mergeCell ref="B33:U33"/>
    <mergeCell ref="B26:U26"/>
    <mergeCell ref="B27:U27"/>
    <mergeCell ref="B28:U28"/>
    <mergeCell ref="B29:U29"/>
    <mergeCell ref="B30:U30"/>
    <mergeCell ref="B31:U31"/>
    <mergeCell ref="C18:H18"/>
    <mergeCell ref="I18:K18"/>
    <mergeCell ref="L18:O18"/>
    <mergeCell ref="B22:D22"/>
    <mergeCell ref="B23:D23"/>
    <mergeCell ref="B25:U25"/>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55"/>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4"/>
      <c r="B1" s="8" t="s">
        <v>499</v>
      </c>
      <c r="C1" s="8"/>
      <c r="D1" s="8"/>
      <c r="E1" s="8"/>
      <c r="F1" s="8"/>
      <c r="G1" s="8"/>
      <c r="H1" s="8"/>
      <c r="I1" s="8"/>
      <c r="J1" s="8"/>
      <c r="K1" s="8"/>
      <c r="L1" s="8"/>
      <c r="M1" s="4" t="s">
        <v>4</v>
      </c>
      <c r="N1" s="4"/>
      <c r="O1" s="4"/>
      <c r="P1" s="9"/>
      <c r="Q1" s="9"/>
      <c r="R1" s="9"/>
      <c r="Y1" s="10"/>
      <c r="Z1" s="10"/>
      <c r="AA1" s="11"/>
      <c r="AH1" s="12"/>
    </row>
    <row r="2" spans="1:34" ht="13.5" customHeight="1" thickBot="1" x14ac:dyDescent="0.25"/>
    <row r="3" spans="1:34" ht="22.5" customHeight="1" thickTop="1" thickBot="1" x14ac:dyDescent="0.25">
      <c r="B3" s="13" t="s">
        <v>5</v>
      </c>
      <c r="C3" s="14"/>
      <c r="D3" s="14"/>
      <c r="E3" s="14"/>
      <c r="F3" s="14"/>
      <c r="G3" s="14"/>
      <c r="H3" s="15"/>
      <c r="I3" s="15"/>
      <c r="J3" s="15"/>
      <c r="K3" s="15"/>
      <c r="L3" s="15"/>
      <c r="M3" s="15"/>
      <c r="N3" s="15"/>
      <c r="O3" s="15"/>
      <c r="P3" s="15"/>
      <c r="Q3" s="15"/>
      <c r="R3" s="15"/>
      <c r="S3" s="15"/>
      <c r="T3" s="15"/>
      <c r="U3" s="16"/>
    </row>
    <row r="4" spans="1:34" ht="51.75" customHeight="1" thickTop="1" x14ac:dyDescent="0.2">
      <c r="B4" s="17" t="s">
        <v>6</v>
      </c>
      <c r="C4" s="18" t="s">
        <v>294</v>
      </c>
      <c r="D4" s="19" t="s">
        <v>295</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x14ac:dyDescent="0.2">
      <c r="B5" s="25" t="s">
        <v>15</v>
      </c>
      <c r="C5" s="26"/>
      <c r="D5" s="26"/>
      <c r="E5" s="26"/>
      <c r="F5" s="26"/>
      <c r="G5" s="26"/>
      <c r="H5" s="26"/>
      <c r="I5" s="26"/>
      <c r="J5" s="26"/>
      <c r="K5" s="26"/>
      <c r="L5" s="26"/>
      <c r="M5" s="26"/>
      <c r="N5" s="26"/>
      <c r="O5" s="26"/>
      <c r="P5" s="26"/>
      <c r="Q5" s="26"/>
      <c r="R5" s="26"/>
      <c r="S5" s="26"/>
      <c r="T5" s="26"/>
      <c r="U5" s="27"/>
    </row>
    <row r="6" spans="1:34" ht="37.5" customHeight="1" thickBot="1" x14ac:dyDescent="0.25">
      <c r="B6" s="28" t="s">
        <v>16</v>
      </c>
      <c r="C6" s="29" t="s">
        <v>17</v>
      </c>
      <c r="D6" s="29"/>
      <c r="E6" s="29"/>
      <c r="F6" s="29"/>
      <c r="G6" s="29"/>
      <c r="H6" s="30"/>
      <c r="I6" s="30"/>
      <c r="J6" s="30" t="s">
        <v>18</v>
      </c>
      <c r="K6" s="29" t="s">
        <v>19</v>
      </c>
      <c r="L6" s="29"/>
      <c r="M6" s="29"/>
      <c r="N6" s="31"/>
      <c r="O6" s="32" t="s">
        <v>20</v>
      </c>
      <c r="P6" s="29" t="s">
        <v>21</v>
      </c>
      <c r="Q6" s="29"/>
      <c r="R6" s="33"/>
      <c r="S6" s="32" t="s">
        <v>22</v>
      </c>
      <c r="T6" s="29" t="s">
        <v>118</v>
      </c>
      <c r="U6" s="34"/>
    </row>
    <row r="7" spans="1:34" ht="22.5" customHeight="1" thickTop="1" thickBot="1" x14ac:dyDescent="0.25">
      <c r="B7" s="13" t="s">
        <v>24</v>
      </c>
      <c r="C7" s="14"/>
      <c r="D7" s="14"/>
      <c r="E7" s="14"/>
      <c r="F7" s="14"/>
      <c r="G7" s="14"/>
      <c r="H7" s="15"/>
      <c r="I7" s="15"/>
      <c r="J7" s="15"/>
      <c r="K7" s="15"/>
      <c r="L7" s="15"/>
      <c r="M7" s="15"/>
      <c r="N7" s="15"/>
      <c r="O7" s="15"/>
      <c r="P7" s="15"/>
      <c r="Q7" s="15"/>
      <c r="R7" s="15"/>
      <c r="S7" s="15"/>
      <c r="T7" s="15"/>
      <c r="U7" s="16"/>
    </row>
    <row r="8" spans="1:34" ht="16.5" customHeight="1" thickTop="1" x14ac:dyDescent="0.2">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x14ac:dyDescent="0.2">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x14ac:dyDescent="0.25">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x14ac:dyDescent="0.25">
      <c r="A11" s="60"/>
      <c r="B11" s="61" t="s">
        <v>38</v>
      </c>
      <c r="C11" s="62" t="s">
        <v>296</v>
      </c>
      <c r="D11" s="62"/>
      <c r="E11" s="62"/>
      <c r="F11" s="62"/>
      <c r="G11" s="62"/>
      <c r="H11" s="62"/>
      <c r="I11" s="62" t="s">
        <v>49</v>
      </c>
      <c r="J11" s="62"/>
      <c r="K11" s="62"/>
      <c r="L11" s="62" t="s">
        <v>297</v>
      </c>
      <c r="M11" s="62"/>
      <c r="N11" s="62"/>
      <c r="O11" s="62"/>
      <c r="P11" s="63" t="s">
        <v>298</v>
      </c>
      <c r="Q11" s="63" t="s">
        <v>43</v>
      </c>
      <c r="R11" s="104">
        <v>75.77</v>
      </c>
      <c r="S11" s="104">
        <v>75.77</v>
      </c>
      <c r="T11" s="104">
        <v>75.66</v>
      </c>
      <c r="U11" s="64">
        <f>IF(ISERR(T11/S11*100),"N/A",T11/S11*100)</f>
        <v>99.854823808895347</v>
      </c>
    </row>
    <row r="12" spans="1:34" ht="75" customHeight="1" thickTop="1" thickBot="1" x14ac:dyDescent="0.25">
      <c r="A12" s="60"/>
      <c r="B12" s="61" t="s">
        <v>52</v>
      </c>
      <c r="C12" s="62" t="s">
        <v>299</v>
      </c>
      <c r="D12" s="62"/>
      <c r="E12" s="62"/>
      <c r="F12" s="62"/>
      <c r="G12" s="62"/>
      <c r="H12" s="62"/>
      <c r="I12" s="62" t="s">
        <v>300</v>
      </c>
      <c r="J12" s="62"/>
      <c r="K12" s="62"/>
      <c r="L12" s="62" t="s">
        <v>301</v>
      </c>
      <c r="M12" s="62"/>
      <c r="N12" s="62"/>
      <c r="O12" s="62"/>
      <c r="P12" s="63" t="s">
        <v>302</v>
      </c>
      <c r="Q12" s="63" t="s">
        <v>43</v>
      </c>
      <c r="R12" s="104">
        <v>742.82</v>
      </c>
      <c r="S12" s="104">
        <v>742.82</v>
      </c>
      <c r="T12" s="104">
        <v>765.06</v>
      </c>
      <c r="U12" s="64">
        <f>IF(ISERR((S12-T12)*100/S12+100),"N/A",(S12-T12)*100/S12+100)</f>
        <v>97.006004146361178</v>
      </c>
    </row>
    <row r="13" spans="1:34" ht="75" customHeight="1" thickTop="1" x14ac:dyDescent="0.2">
      <c r="A13" s="60"/>
      <c r="B13" s="61" t="s">
        <v>62</v>
      </c>
      <c r="C13" s="62" t="s">
        <v>303</v>
      </c>
      <c r="D13" s="62"/>
      <c r="E13" s="62"/>
      <c r="F13" s="62"/>
      <c r="G13" s="62"/>
      <c r="H13" s="62"/>
      <c r="I13" s="62" t="s">
        <v>304</v>
      </c>
      <c r="J13" s="62"/>
      <c r="K13" s="62"/>
      <c r="L13" s="62" t="s">
        <v>305</v>
      </c>
      <c r="M13" s="62"/>
      <c r="N13" s="62"/>
      <c r="O13" s="62"/>
      <c r="P13" s="63" t="s">
        <v>306</v>
      </c>
      <c r="Q13" s="63" t="s">
        <v>202</v>
      </c>
      <c r="R13" s="63">
        <v>46</v>
      </c>
      <c r="S13" s="63">
        <v>46</v>
      </c>
      <c r="T13" s="63">
        <v>49.78</v>
      </c>
      <c r="U13" s="64">
        <f>IF(ISERR((S13-T13)*100/S13+100),"N/A",(S13-T13)*100/S13+100)</f>
        <v>91.782608695652172</v>
      </c>
    </row>
    <row r="14" spans="1:34" ht="75" customHeight="1" x14ac:dyDescent="0.2">
      <c r="A14" s="60"/>
      <c r="B14" s="65" t="s">
        <v>44</v>
      </c>
      <c r="C14" s="66" t="s">
        <v>307</v>
      </c>
      <c r="D14" s="66"/>
      <c r="E14" s="66"/>
      <c r="F14" s="66"/>
      <c r="G14" s="66"/>
      <c r="H14" s="66"/>
      <c r="I14" s="66" t="s">
        <v>308</v>
      </c>
      <c r="J14" s="66"/>
      <c r="K14" s="66"/>
      <c r="L14" s="66" t="s">
        <v>309</v>
      </c>
      <c r="M14" s="66"/>
      <c r="N14" s="66"/>
      <c r="O14" s="66"/>
      <c r="P14" s="67" t="s">
        <v>56</v>
      </c>
      <c r="Q14" s="67" t="s">
        <v>310</v>
      </c>
      <c r="R14" s="69">
        <v>91.5</v>
      </c>
      <c r="S14" s="69">
        <v>91.5</v>
      </c>
      <c r="T14" s="69">
        <v>81.52</v>
      </c>
      <c r="U14" s="68">
        <f>IF(ISERR(T14/S14*100),"N/A",T14/S14*100)</f>
        <v>89.092896174863384</v>
      </c>
    </row>
    <row r="15" spans="1:34" ht="75" customHeight="1" x14ac:dyDescent="0.2">
      <c r="A15" s="60"/>
      <c r="B15" s="65" t="s">
        <v>44</v>
      </c>
      <c r="C15" s="66" t="s">
        <v>44</v>
      </c>
      <c r="D15" s="66"/>
      <c r="E15" s="66"/>
      <c r="F15" s="66"/>
      <c r="G15" s="66"/>
      <c r="H15" s="66"/>
      <c r="I15" s="66" t="s">
        <v>311</v>
      </c>
      <c r="J15" s="66"/>
      <c r="K15" s="66"/>
      <c r="L15" s="66" t="s">
        <v>312</v>
      </c>
      <c r="M15" s="66"/>
      <c r="N15" s="66"/>
      <c r="O15" s="66"/>
      <c r="P15" s="67" t="s">
        <v>56</v>
      </c>
      <c r="Q15" s="67" t="s">
        <v>82</v>
      </c>
      <c r="R15" s="69">
        <v>93.33</v>
      </c>
      <c r="S15" s="69">
        <v>93.33</v>
      </c>
      <c r="T15" s="69">
        <v>84.76</v>
      </c>
      <c r="U15" s="68">
        <f>IF(ISERR(T15/S15*100),"N/A",T15/S15*100)</f>
        <v>90.817529197471345</v>
      </c>
    </row>
    <row r="16" spans="1:34" ht="75" customHeight="1" x14ac:dyDescent="0.2">
      <c r="A16" s="60"/>
      <c r="B16" s="65" t="s">
        <v>44</v>
      </c>
      <c r="C16" s="66" t="s">
        <v>313</v>
      </c>
      <c r="D16" s="66"/>
      <c r="E16" s="66"/>
      <c r="F16" s="66"/>
      <c r="G16" s="66"/>
      <c r="H16" s="66"/>
      <c r="I16" s="66" t="s">
        <v>314</v>
      </c>
      <c r="J16" s="66"/>
      <c r="K16" s="66"/>
      <c r="L16" s="66" t="s">
        <v>315</v>
      </c>
      <c r="M16" s="66"/>
      <c r="N16" s="66"/>
      <c r="O16" s="66"/>
      <c r="P16" s="67" t="s">
        <v>316</v>
      </c>
      <c r="Q16" s="67" t="s">
        <v>130</v>
      </c>
      <c r="R16" s="67">
        <v>33.299999999999997</v>
      </c>
      <c r="S16" s="67">
        <v>33.299999999999997</v>
      </c>
      <c r="T16" s="67">
        <v>37.369999999999997</v>
      </c>
      <c r="U16" s="68">
        <f>IF(ISERR(T16/S16*100),"N/A",T16/S16*100)</f>
        <v>112.22222222222223</v>
      </c>
    </row>
    <row r="17" spans="1:22" ht="75" customHeight="1" x14ac:dyDescent="0.2">
      <c r="A17" s="60"/>
      <c r="B17" s="65" t="s">
        <v>44</v>
      </c>
      <c r="C17" s="66" t="s">
        <v>44</v>
      </c>
      <c r="D17" s="66"/>
      <c r="E17" s="66"/>
      <c r="F17" s="66"/>
      <c r="G17" s="66"/>
      <c r="H17" s="66"/>
      <c r="I17" s="66" t="s">
        <v>317</v>
      </c>
      <c r="J17" s="66"/>
      <c r="K17" s="66"/>
      <c r="L17" s="66" t="s">
        <v>318</v>
      </c>
      <c r="M17" s="66"/>
      <c r="N17" s="66"/>
      <c r="O17" s="66"/>
      <c r="P17" s="67" t="s">
        <v>316</v>
      </c>
      <c r="Q17" s="67" t="s">
        <v>130</v>
      </c>
      <c r="R17" s="67">
        <v>58.4</v>
      </c>
      <c r="S17" s="67">
        <v>58.4</v>
      </c>
      <c r="T17" s="67">
        <v>61.36</v>
      </c>
      <c r="U17" s="68">
        <f>IF(ISERR(T17/S17*100),"N/A",T17/S17*100)</f>
        <v>105.06849315068494</v>
      </c>
    </row>
    <row r="18" spans="1:22" ht="75" customHeight="1" x14ac:dyDescent="0.2">
      <c r="A18" s="60"/>
      <c r="B18" s="65" t="s">
        <v>44</v>
      </c>
      <c r="C18" s="66" t="s">
        <v>319</v>
      </c>
      <c r="D18" s="66"/>
      <c r="E18" s="66"/>
      <c r="F18" s="66"/>
      <c r="G18" s="66"/>
      <c r="H18" s="66"/>
      <c r="I18" s="66" t="s">
        <v>320</v>
      </c>
      <c r="J18" s="66"/>
      <c r="K18" s="66"/>
      <c r="L18" s="66" t="s">
        <v>321</v>
      </c>
      <c r="M18" s="66"/>
      <c r="N18" s="66"/>
      <c r="O18" s="66"/>
      <c r="P18" s="67" t="s">
        <v>56</v>
      </c>
      <c r="Q18" s="67" t="s">
        <v>130</v>
      </c>
      <c r="R18" s="67">
        <v>9.5</v>
      </c>
      <c r="S18" s="67">
        <v>9.5</v>
      </c>
      <c r="T18" s="67">
        <v>10.31</v>
      </c>
      <c r="U18" s="68">
        <f>IF(ISERR((S18-T18)*100/S18+100),"N/A",(S18-T18)*100/S18+100)</f>
        <v>91.473684210526315</v>
      </c>
    </row>
    <row r="19" spans="1:22" ht="75" customHeight="1" x14ac:dyDescent="0.2">
      <c r="A19" s="60"/>
      <c r="B19" s="65" t="s">
        <v>44</v>
      </c>
      <c r="C19" s="66" t="s">
        <v>44</v>
      </c>
      <c r="D19" s="66"/>
      <c r="E19" s="66"/>
      <c r="F19" s="66"/>
      <c r="G19" s="66"/>
      <c r="H19" s="66"/>
      <c r="I19" s="66" t="s">
        <v>322</v>
      </c>
      <c r="J19" s="66"/>
      <c r="K19" s="66"/>
      <c r="L19" s="66" t="s">
        <v>323</v>
      </c>
      <c r="M19" s="66"/>
      <c r="N19" s="66"/>
      <c r="O19" s="66"/>
      <c r="P19" s="67" t="s">
        <v>56</v>
      </c>
      <c r="Q19" s="67" t="s">
        <v>130</v>
      </c>
      <c r="R19" s="67">
        <v>10.039999999999999</v>
      </c>
      <c r="S19" s="67">
        <v>10.039999999999999</v>
      </c>
      <c r="T19" s="67">
        <v>11.24</v>
      </c>
      <c r="U19" s="68">
        <f>IF(ISERR((S19-T19)*100/S19+100),"N/A",(S19-T19)*100/S19+100)</f>
        <v>88.047808764940228</v>
      </c>
    </row>
    <row r="20" spans="1:22" ht="75" customHeight="1" thickBot="1" x14ac:dyDescent="0.25">
      <c r="A20" s="60"/>
      <c r="B20" s="65" t="s">
        <v>44</v>
      </c>
      <c r="C20" s="66" t="s">
        <v>324</v>
      </c>
      <c r="D20" s="66"/>
      <c r="E20" s="66"/>
      <c r="F20" s="66"/>
      <c r="G20" s="66"/>
      <c r="H20" s="66"/>
      <c r="I20" s="66" t="s">
        <v>325</v>
      </c>
      <c r="J20" s="66"/>
      <c r="K20" s="66"/>
      <c r="L20" s="66" t="s">
        <v>326</v>
      </c>
      <c r="M20" s="66"/>
      <c r="N20" s="66"/>
      <c r="O20" s="66"/>
      <c r="P20" s="67" t="s">
        <v>302</v>
      </c>
      <c r="Q20" s="67" t="s">
        <v>82</v>
      </c>
      <c r="R20" s="67">
        <v>7.45</v>
      </c>
      <c r="S20" s="67">
        <v>7.45</v>
      </c>
      <c r="T20" s="67">
        <v>8.89</v>
      </c>
      <c r="U20" s="68">
        <f>IF(ISERR((S20-T20)*100/S20+100),"N/A",(S20-T20)*100/S20+100)</f>
        <v>80.671140939597308</v>
      </c>
    </row>
    <row r="21" spans="1:22" ht="75" customHeight="1" thickTop="1" x14ac:dyDescent="0.2">
      <c r="A21" s="60"/>
      <c r="B21" s="61" t="s">
        <v>78</v>
      </c>
      <c r="C21" s="62" t="s">
        <v>327</v>
      </c>
      <c r="D21" s="62"/>
      <c r="E21" s="62"/>
      <c r="F21" s="62"/>
      <c r="G21" s="62"/>
      <c r="H21" s="62"/>
      <c r="I21" s="62" t="s">
        <v>328</v>
      </c>
      <c r="J21" s="62"/>
      <c r="K21" s="62"/>
      <c r="L21" s="62" t="s">
        <v>329</v>
      </c>
      <c r="M21" s="62"/>
      <c r="N21" s="62"/>
      <c r="O21" s="62"/>
      <c r="P21" s="63" t="s">
        <v>306</v>
      </c>
      <c r="Q21" s="63" t="s">
        <v>82</v>
      </c>
      <c r="R21" s="63">
        <v>17</v>
      </c>
      <c r="S21" s="63">
        <v>17</v>
      </c>
      <c r="T21" s="63">
        <v>11.51</v>
      </c>
      <c r="U21" s="64">
        <f t="shared" ref="U21:U29" si="0">IF(ISERR(T21/S21*100),"N/A",T21/S21*100)</f>
        <v>67.705882352941174</v>
      </c>
    </row>
    <row r="22" spans="1:22" ht="75" customHeight="1" x14ac:dyDescent="0.2">
      <c r="A22" s="60"/>
      <c r="B22" s="65" t="s">
        <v>44</v>
      </c>
      <c r="C22" s="66" t="s">
        <v>330</v>
      </c>
      <c r="D22" s="66"/>
      <c r="E22" s="66"/>
      <c r="F22" s="66"/>
      <c r="G22" s="66"/>
      <c r="H22" s="66"/>
      <c r="I22" s="66" t="s">
        <v>331</v>
      </c>
      <c r="J22" s="66"/>
      <c r="K22" s="66"/>
      <c r="L22" s="66" t="s">
        <v>332</v>
      </c>
      <c r="M22" s="66"/>
      <c r="N22" s="66"/>
      <c r="O22" s="66"/>
      <c r="P22" s="67" t="s">
        <v>333</v>
      </c>
      <c r="Q22" s="67" t="s">
        <v>82</v>
      </c>
      <c r="R22" s="69">
        <v>800000</v>
      </c>
      <c r="S22" s="69">
        <v>800000</v>
      </c>
      <c r="T22" s="69">
        <v>905645</v>
      </c>
      <c r="U22" s="68">
        <f t="shared" si="0"/>
        <v>113.205625</v>
      </c>
    </row>
    <row r="23" spans="1:22" ht="75" customHeight="1" x14ac:dyDescent="0.2">
      <c r="A23" s="60"/>
      <c r="B23" s="65" t="s">
        <v>44</v>
      </c>
      <c r="C23" s="66" t="s">
        <v>44</v>
      </c>
      <c r="D23" s="66"/>
      <c r="E23" s="66"/>
      <c r="F23" s="66"/>
      <c r="G23" s="66"/>
      <c r="H23" s="66"/>
      <c r="I23" s="66" t="s">
        <v>334</v>
      </c>
      <c r="J23" s="66"/>
      <c r="K23" s="66"/>
      <c r="L23" s="66" t="s">
        <v>335</v>
      </c>
      <c r="M23" s="66"/>
      <c r="N23" s="66"/>
      <c r="O23" s="66"/>
      <c r="P23" s="67" t="s">
        <v>336</v>
      </c>
      <c r="Q23" s="67" t="s">
        <v>82</v>
      </c>
      <c r="R23" s="69">
        <v>172000</v>
      </c>
      <c r="S23" s="69">
        <v>172000</v>
      </c>
      <c r="T23" s="69">
        <v>164403</v>
      </c>
      <c r="U23" s="68">
        <f t="shared" si="0"/>
        <v>95.583139534883728</v>
      </c>
    </row>
    <row r="24" spans="1:22" ht="75" customHeight="1" x14ac:dyDescent="0.2">
      <c r="A24" s="60"/>
      <c r="B24" s="65" t="s">
        <v>44</v>
      </c>
      <c r="C24" s="66" t="s">
        <v>337</v>
      </c>
      <c r="D24" s="66"/>
      <c r="E24" s="66"/>
      <c r="F24" s="66"/>
      <c r="G24" s="66"/>
      <c r="H24" s="66"/>
      <c r="I24" s="66" t="s">
        <v>338</v>
      </c>
      <c r="J24" s="66"/>
      <c r="K24" s="66"/>
      <c r="L24" s="66" t="s">
        <v>339</v>
      </c>
      <c r="M24" s="66"/>
      <c r="N24" s="66"/>
      <c r="O24" s="66"/>
      <c r="P24" s="67" t="s">
        <v>340</v>
      </c>
      <c r="Q24" s="67" t="s">
        <v>82</v>
      </c>
      <c r="R24" s="67">
        <v>95</v>
      </c>
      <c r="S24" s="67">
        <v>95</v>
      </c>
      <c r="T24" s="67">
        <v>95.41</v>
      </c>
      <c r="U24" s="68">
        <f t="shared" si="0"/>
        <v>100.43157894736842</v>
      </c>
    </row>
    <row r="25" spans="1:22" ht="75" customHeight="1" x14ac:dyDescent="0.2">
      <c r="A25" s="60"/>
      <c r="B25" s="65" t="s">
        <v>44</v>
      </c>
      <c r="C25" s="66" t="s">
        <v>341</v>
      </c>
      <c r="D25" s="66"/>
      <c r="E25" s="66"/>
      <c r="F25" s="66"/>
      <c r="G25" s="66"/>
      <c r="H25" s="66"/>
      <c r="I25" s="66" t="s">
        <v>342</v>
      </c>
      <c r="J25" s="66"/>
      <c r="K25" s="66"/>
      <c r="L25" s="66" t="s">
        <v>343</v>
      </c>
      <c r="M25" s="66"/>
      <c r="N25" s="66"/>
      <c r="O25" s="66"/>
      <c r="P25" s="67" t="s">
        <v>316</v>
      </c>
      <c r="Q25" s="67" t="s">
        <v>82</v>
      </c>
      <c r="R25" s="69">
        <v>14128139</v>
      </c>
      <c r="S25" s="69">
        <v>14128139</v>
      </c>
      <c r="T25" s="69">
        <v>13311018</v>
      </c>
      <c r="U25" s="68">
        <f t="shared" si="0"/>
        <v>94.216357865675022</v>
      </c>
    </row>
    <row r="26" spans="1:22" ht="75" customHeight="1" x14ac:dyDescent="0.2">
      <c r="A26" s="60"/>
      <c r="B26" s="65" t="s">
        <v>44</v>
      </c>
      <c r="C26" s="66" t="s">
        <v>44</v>
      </c>
      <c r="D26" s="66"/>
      <c r="E26" s="66"/>
      <c r="F26" s="66"/>
      <c r="G26" s="66"/>
      <c r="H26" s="66"/>
      <c r="I26" s="66" t="s">
        <v>344</v>
      </c>
      <c r="J26" s="66"/>
      <c r="K26" s="66"/>
      <c r="L26" s="66" t="s">
        <v>345</v>
      </c>
      <c r="M26" s="66"/>
      <c r="N26" s="66"/>
      <c r="O26" s="66"/>
      <c r="P26" s="67" t="s">
        <v>316</v>
      </c>
      <c r="Q26" s="67" t="s">
        <v>82</v>
      </c>
      <c r="R26" s="69">
        <v>17276818</v>
      </c>
      <c r="S26" s="69">
        <v>17276818</v>
      </c>
      <c r="T26" s="69">
        <v>17229228</v>
      </c>
      <c r="U26" s="68">
        <f t="shared" si="0"/>
        <v>99.724544184004245</v>
      </c>
    </row>
    <row r="27" spans="1:22" ht="75" customHeight="1" x14ac:dyDescent="0.2">
      <c r="A27" s="60"/>
      <c r="B27" s="65" t="s">
        <v>44</v>
      </c>
      <c r="C27" s="66" t="s">
        <v>346</v>
      </c>
      <c r="D27" s="66"/>
      <c r="E27" s="66"/>
      <c r="F27" s="66"/>
      <c r="G27" s="66"/>
      <c r="H27" s="66"/>
      <c r="I27" s="66" t="s">
        <v>347</v>
      </c>
      <c r="J27" s="66"/>
      <c r="K27" s="66"/>
      <c r="L27" s="66" t="s">
        <v>348</v>
      </c>
      <c r="M27" s="66"/>
      <c r="N27" s="66"/>
      <c r="O27" s="66"/>
      <c r="P27" s="67" t="s">
        <v>333</v>
      </c>
      <c r="Q27" s="67" t="s">
        <v>82</v>
      </c>
      <c r="R27" s="67">
        <v>6</v>
      </c>
      <c r="S27" s="67">
        <v>6</v>
      </c>
      <c r="T27" s="67">
        <v>5.9</v>
      </c>
      <c r="U27" s="68">
        <f t="shared" si="0"/>
        <v>98.333333333333343</v>
      </c>
    </row>
    <row r="28" spans="1:22" ht="75" customHeight="1" x14ac:dyDescent="0.2">
      <c r="A28" s="60"/>
      <c r="B28" s="65" t="s">
        <v>44</v>
      </c>
      <c r="C28" s="66" t="s">
        <v>44</v>
      </c>
      <c r="D28" s="66"/>
      <c r="E28" s="66"/>
      <c r="F28" s="66"/>
      <c r="G28" s="66"/>
      <c r="H28" s="66"/>
      <c r="I28" s="66" t="s">
        <v>349</v>
      </c>
      <c r="J28" s="66"/>
      <c r="K28" s="66"/>
      <c r="L28" s="66" t="s">
        <v>350</v>
      </c>
      <c r="M28" s="66"/>
      <c r="N28" s="66"/>
      <c r="O28" s="66"/>
      <c r="P28" s="67" t="s">
        <v>56</v>
      </c>
      <c r="Q28" s="67" t="s">
        <v>82</v>
      </c>
      <c r="R28" s="67">
        <v>53</v>
      </c>
      <c r="S28" s="67">
        <v>53</v>
      </c>
      <c r="T28" s="67">
        <v>49.63</v>
      </c>
      <c r="U28" s="68">
        <f t="shared" si="0"/>
        <v>93.64150943396227</v>
      </c>
    </row>
    <row r="29" spans="1:22" ht="75" customHeight="1" thickBot="1" x14ac:dyDescent="0.25">
      <c r="A29" s="60"/>
      <c r="B29" s="65" t="s">
        <v>44</v>
      </c>
      <c r="C29" s="66" t="s">
        <v>351</v>
      </c>
      <c r="D29" s="66"/>
      <c r="E29" s="66"/>
      <c r="F29" s="66"/>
      <c r="G29" s="66"/>
      <c r="H29" s="66"/>
      <c r="I29" s="66" t="s">
        <v>352</v>
      </c>
      <c r="J29" s="66"/>
      <c r="K29" s="66"/>
      <c r="L29" s="66" t="s">
        <v>353</v>
      </c>
      <c r="M29" s="66"/>
      <c r="N29" s="66"/>
      <c r="O29" s="66"/>
      <c r="P29" s="67" t="s">
        <v>56</v>
      </c>
      <c r="Q29" s="67" t="s">
        <v>82</v>
      </c>
      <c r="R29" s="67">
        <v>100</v>
      </c>
      <c r="S29" s="67">
        <v>100</v>
      </c>
      <c r="T29" s="67">
        <v>85.83</v>
      </c>
      <c r="U29" s="68">
        <f t="shared" si="0"/>
        <v>85.83</v>
      </c>
    </row>
    <row r="30" spans="1:22" ht="22.5" customHeight="1" thickTop="1" thickBot="1" x14ac:dyDescent="0.25">
      <c r="B30" s="13" t="s">
        <v>89</v>
      </c>
      <c r="C30" s="14"/>
      <c r="D30" s="14"/>
      <c r="E30" s="14"/>
      <c r="F30" s="14"/>
      <c r="G30" s="14"/>
      <c r="H30" s="15"/>
      <c r="I30" s="15"/>
      <c r="J30" s="15"/>
      <c r="K30" s="15"/>
      <c r="L30" s="15"/>
      <c r="M30" s="15"/>
      <c r="N30" s="15"/>
      <c r="O30" s="15"/>
      <c r="P30" s="15"/>
      <c r="Q30" s="15"/>
      <c r="R30" s="15"/>
      <c r="S30" s="15"/>
      <c r="T30" s="15"/>
      <c r="U30" s="16"/>
      <c r="V30" s="70"/>
    </row>
    <row r="31" spans="1:22" ht="26.25" customHeight="1" thickTop="1" x14ac:dyDescent="0.2">
      <c r="B31" s="71"/>
      <c r="C31" s="72"/>
      <c r="D31" s="72"/>
      <c r="E31" s="72"/>
      <c r="F31" s="72"/>
      <c r="G31" s="72"/>
      <c r="H31" s="73"/>
      <c r="I31" s="73"/>
      <c r="J31" s="73"/>
      <c r="K31" s="73"/>
      <c r="L31" s="73"/>
      <c r="M31" s="73"/>
      <c r="N31" s="73"/>
      <c r="O31" s="73"/>
      <c r="P31" s="74"/>
      <c r="Q31" s="75"/>
      <c r="R31" s="76" t="s">
        <v>90</v>
      </c>
      <c r="S31" s="44" t="s">
        <v>91</v>
      </c>
      <c r="T31" s="76" t="s">
        <v>92</v>
      </c>
      <c r="U31" s="44" t="s">
        <v>93</v>
      </c>
    </row>
    <row r="32" spans="1:22" ht="26.25" customHeight="1" thickBot="1" x14ac:dyDescent="0.25">
      <c r="B32" s="77"/>
      <c r="C32" s="78"/>
      <c r="D32" s="78"/>
      <c r="E32" s="78"/>
      <c r="F32" s="78"/>
      <c r="G32" s="78"/>
      <c r="H32" s="79"/>
      <c r="I32" s="79"/>
      <c r="J32" s="79"/>
      <c r="K32" s="79"/>
      <c r="L32" s="79"/>
      <c r="M32" s="79"/>
      <c r="N32" s="79"/>
      <c r="O32" s="79"/>
      <c r="P32" s="80"/>
      <c r="Q32" s="81"/>
      <c r="R32" s="82" t="s">
        <v>94</v>
      </c>
      <c r="S32" s="81" t="s">
        <v>94</v>
      </c>
      <c r="T32" s="81" t="s">
        <v>94</v>
      </c>
      <c r="U32" s="81" t="s">
        <v>95</v>
      </c>
    </row>
    <row r="33" spans="2:21" ht="13.5" customHeight="1" thickBot="1" x14ac:dyDescent="0.25">
      <c r="B33" s="83" t="s">
        <v>96</v>
      </c>
      <c r="C33" s="84"/>
      <c r="D33" s="84"/>
      <c r="E33" s="85"/>
      <c r="F33" s="85"/>
      <c r="G33" s="85"/>
      <c r="H33" s="86"/>
      <c r="I33" s="86"/>
      <c r="J33" s="86"/>
      <c r="K33" s="86"/>
      <c r="L33" s="86"/>
      <c r="M33" s="86"/>
      <c r="N33" s="86"/>
      <c r="O33" s="86"/>
      <c r="P33" s="87"/>
      <c r="Q33" s="87"/>
      <c r="R33" s="88" t="str">
        <f t="shared" ref="R33:T34" si="1">"N/D"</f>
        <v>N/D</v>
      </c>
      <c r="S33" s="88" t="str">
        <f t="shared" si="1"/>
        <v>N/D</v>
      </c>
      <c r="T33" s="88" t="str">
        <f t="shared" si="1"/>
        <v>N/D</v>
      </c>
      <c r="U33" s="89" t="str">
        <f>+IF(ISERR(T33/S33*100),"N/A",T33/S33*100)</f>
        <v>N/A</v>
      </c>
    </row>
    <row r="34" spans="2:21" ht="13.5" customHeight="1" thickBot="1" x14ac:dyDescent="0.25">
      <c r="B34" s="90" t="s">
        <v>97</v>
      </c>
      <c r="C34" s="91"/>
      <c r="D34" s="91"/>
      <c r="E34" s="92"/>
      <c r="F34" s="92"/>
      <c r="G34" s="92"/>
      <c r="H34" s="93"/>
      <c r="I34" s="93"/>
      <c r="J34" s="93"/>
      <c r="K34" s="93"/>
      <c r="L34" s="93"/>
      <c r="M34" s="93"/>
      <c r="N34" s="93"/>
      <c r="O34" s="93"/>
      <c r="P34" s="94"/>
      <c r="Q34" s="94"/>
      <c r="R34" s="88" t="str">
        <f t="shared" si="1"/>
        <v>N/D</v>
      </c>
      <c r="S34" s="88" t="str">
        <f t="shared" si="1"/>
        <v>N/D</v>
      </c>
      <c r="T34" s="88" t="str">
        <f t="shared" si="1"/>
        <v>N/D</v>
      </c>
      <c r="U34" s="89" t="str">
        <f>+IF(ISERR(T34/S34*100),"N/A",T34/S34*100)</f>
        <v>N/A</v>
      </c>
    </row>
    <row r="35" spans="2:21" ht="14.85" customHeight="1" thickTop="1" thickBot="1" x14ac:dyDescent="0.25">
      <c r="B35" s="13" t="s">
        <v>98</v>
      </c>
      <c r="C35" s="14"/>
      <c r="D35" s="14"/>
      <c r="E35" s="14"/>
      <c r="F35" s="14"/>
      <c r="G35" s="14"/>
      <c r="H35" s="15"/>
      <c r="I35" s="15"/>
      <c r="J35" s="15"/>
      <c r="K35" s="15"/>
      <c r="L35" s="15"/>
      <c r="M35" s="15"/>
      <c r="N35" s="15"/>
      <c r="O35" s="15"/>
      <c r="P35" s="15"/>
      <c r="Q35" s="15"/>
      <c r="R35" s="15"/>
      <c r="S35" s="15"/>
      <c r="T35" s="15"/>
      <c r="U35" s="16"/>
    </row>
    <row r="36" spans="2:21" ht="44.25" customHeight="1" thickTop="1" x14ac:dyDescent="0.2">
      <c r="B36" s="95" t="s">
        <v>99</v>
      </c>
      <c r="C36" s="97"/>
      <c r="D36" s="97"/>
      <c r="E36" s="97"/>
      <c r="F36" s="97"/>
      <c r="G36" s="97"/>
      <c r="H36" s="97"/>
      <c r="I36" s="97"/>
      <c r="J36" s="97"/>
      <c r="K36" s="97"/>
      <c r="L36" s="97"/>
      <c r="M36" s="97"/>
      <c r="N36" s="97"/>
      <c r="O36" s="97"/>
      <c r="P36" s="97"/>
      <c r="Q36" s="97"/>
      <c r="R36" s="97"/>
      <c r="S36" s="97"/>
      <c r="T36" s="97"/>
      <c r="U36" s="96"/>
    </row>
    <row r="37" spans="2:21" ht="65.099999999999994" customHeight="1" x14ac:dyDescent="0.2">
      <c r="B37" s="98" t="s">
        <v>354</v>
      </c>
      <c r="C37" s="100"/>
      <c r="D37" s="100"/>
      <c r="E37" s="100"/>
      <c r="F37" s="100"/>
      <c r="G37" s="100"/>
      <c r="H37" s="100"/>
      <c r="I37" s="100"/>
      <c r="J37" s="100"/>
      <c r="K37" s="100"/>
      <c r="L37" s="100"/>
      <c r="M37" s="100"/>
      <c r="N37" s="100"/>
      <c r="O37" s="100"/>
      <c r="P37" s="100"/>
      <c r="Q37" s="100"/>
      <c r="R37" s="100"/>
      <c r="S37" s="100"/>
      <c r="T37" s="100"/>
      <c r="U37" s="99"/>
    </row>
    <row r="38" spans="2:21" ht="146.85" customHeight="1" x14ac:dyDescent="0.2">
      <c r="B38" s="98" t="s">
        <v>355</v>
      </c>
      <c r="C38" s="100"/>
      <c r="D38" s="100"/>
      <c r="E38" s="100"/>
      <c r="F38" s="100"/>
      <c r="G38" s="100"/>
      <c r="H38" s="100"/>
      <c r="I38" s="100"/>
      <c r="J38" s="100"/>
      <c r="K38" s="100"/>
      <c r="L38" s="100"/>
      <c r="M38" s="100"/>
      <c r="N38" s="100"/>
      <c r="O38" s="100"/>
      <c r="P38" s="100"/>
      <c r="Q38" s="100"/>
      <c r="R38" s="100"/>
      <c r="S38" s="100"/>
      <c r="T38" s="100"/>
      <c r="U38" s="99"/>
    </row>
    <row r="39" spans="2:21" ht="91.5" customHeight="1" x14ac:dyDescent="0.2">
      <c r="B39" s="98" t="s">
        <v>356</v>
      </c>
      <c r="C39" s="100"/>
      <c r="D39" s="100"/>
      <c r="E39" s="100"/>
      <c r="F39" s="100"/>
      <c r="G39" s="100"/>
      <c r="H39" s="100"/>
      <c r="I39" s="100"/>
      <c r="J39" s="100"/>
      <c r="K39" s="100"/>
      <c r="L39" s="100"/>
      <c r="M39" s="100"/>
      <c r="N39" s="100"/>
      <c r="O39" s="100"/>
      <c r="P39" s="100"/>
      <c r="Q39" s="100"/>
      <c r="R39" s="100"/>
      <c r="S39" s="100"/>
      <c r="T39" s="100"/>
      <c r="U39" s="99"/>
    </row>
    <row r="40" spans="2:21" ht="123.6" customHeight="1" x14ac:dyDescent="0.2">
      <c r="B40" s="98" t="s">
        <v>357</v>
      </c>
      <c r="C40" s="100"/>
      <c r="D40" s="100"/>
      <c r="E40" s="100"/>
      <c r="F40" s="100"/>
      <c r="G40" s="100"/>
      <c r="H40" s="100"/>
      <c r="I40" s="100"/>
      <c r="J40" s="100"/>
      <c r="K40" s="100"/>
      <c r="L40" s="100"/>
      <c r="M40" s="100"/>
      <c r="N40" s="100"/>
      <c r="O40" s="100"/>
      <c r="P40" s="100"/>
      <c r="Q40" s="100"/>
      <c r="R40" s="100"/>
      <c r="S40" s="100"/>
      <c r="T40" s="100"/>
      <c r="U40" s="99"/>
    </row>
    <row r="41" spans="2:21" ht="95.85" customHeight="1" x14ac:dyDescent="0.2">
      <c r="B41" s="98" t="s">
        <v>358</v>
      </c>
      <c r="C41" s="100"/>
      <c r="D41" s="100"/>
      <c r="E41" s="100"/>
      <c r="F41" s="100"/>
      <c r="G41" s="100"/>
      <c r="H41" s="100"/>
      <c r="I41" s="100"/>
      <c r="J41" s="100"/>
      <c r="K41" s="100"/>
      <c r="L41" s="100"/>
      <c r="M41" s="100"/>
      <c r="N41" s="100"/>
      <c r="O41" s="100"/>
      <c r="P41" s="100"/>
      <c r="Q41" s="100"/>
      <c r="R41" s="100"/>
      <c r="S41" s="100"/>
      <c r="T41" s="100"/>
      <c r="U41" s="99"/>
    </row>
    <row r="42" spans="2:21" ht="103.35" customHeight="1" x14ac:dyDescent="0.2">
      <c r="B42" s="98" t="s">
        <v>359</v>
      </c>
      <c r="C42" s="100"/>
      <c r="D42" s="100"/>
      <c r="E42" s="100"/>
      <c r="F42" s="100"/>
      <c r="G42" s="100"/>
      <c r="H42" s="100"/>
      <c r="I42" s="100"/>
      <c r="J42" s="100"/>
      <c r="K42" s="100"/>
      <c r="L42" s="100"/>
      <c r="M42" s="100"/>
      <c r="N42" s="100"/>
      <c r="O42" s="100"/>
      <c r="P42" s="100"/>
      <c r="Q42" s="100"/>
      <c r="R42" s="100"/>
      <c r="S42" s="100"/>
      <c r="T42" s="100"/>
      <c r="U42" s="99"/>
    </row>
    <row r="43" spans="2:21" ht="124.35" customHeight="1" x14ac:dyDescent="0.2">
      <c r="B43" s="98" t="s">
        <v>360</v>
      </c>
      <c r="C43" s="100"/>
      <c r="D43" s="100"/>
      <c r="E43" s="100"/>
      <c r="F43" s="100"/>
      <c r="G43" s="100"/>
      <c r="H43" s="100"/>
      <c r="I43" s="100"/>
      <c r="J43" s="100"/>
      <c r="K43" s="100"/>
      <c r="L43" s="100"/>
      <c r="M43" s="100"/>
      <c r="N43" s="100"/>
      <c r="O43" s="100"/>
      <c r="P43" s="100"/>
      <c r="Q43" s="100"/>
      <c r="R43" s="100"/>
      <c r="S43" s="100"/>
      <c r="T43" s="100"/>
      <c r="U43" s="99"/>
    </row>
    <row r="44" spans="2:21" ht="132.19999999999999" customHeight="1" x14ac:dyDescent="0.2">
      <c r="B44" s="98" t="s">
        <v>361</v>
      </c>
      <c r="C44" s="100"/>
      <c r="D44" s="100"/>
      <c r="E44" s="100"/>
      <c r="F44" s="100"/>
      <c r="G44" s="100"/>
      <c r="H44" s="100"/>
      <c r="I44" s="100"/>
      <c r="J44" s="100"/>
      <c r="K44" s="100"/>
      <c r="L44" s="100"/>
      <c r="M44" s="100"/>
      <c r="N44" s="100"/>
      <c r="O44" s="100"/>
      <c r="P44" s="100"/>
      <c r="Q44" s="100"/>
      <c r="R44" s="100"/>
      <c r="S44" s="100"/>
      <c r="T44" s="100"/>
      <c r="U44" s="99"/>
    </row>
    <row r="45" spans="2:21" ht="130.69999999999999" customHeight="1" x14ac:dyDescent="0.2">
      <c r="B45" s="98" t="s">
        <v>362</v>
      </c>
      <c r="C45" s="100"/>
      <c r="D45" s="100"/>
      <c r="E45" s="100"/>
      <c r="F45" s="100"/>
      <c r="G45" s="100"/>
      <c r="H45" s="100"/>
      <c r="I45" s="100"/>
      <c r="J45" s="100"/>
      <c r="K45" s="100"/>
      <c r="L45" s="100"/>
      <c r="M45" s="100"/>
      <c r="N45" s="100"/>
      <c r="O45" s="100"/>
      <c r="P45" s="100"/>
      <c r="Q45" s="100"/>
      <c r="R45" s="100"/>
      <c r="S45" s="100"/>
      <c r="T45" s="100"/>
      <c r="U45" s="99"/>
    </row>
    <row r="46" spans="2:21" ht="94.35" customHeight="1" x14ac:dyDescent="0.2">
      <c r="B46" s="98" t="s">
        <v>363</v>
      </c>
      <c r="C46" s="100"/>
      <c r="D46" s="100"/>
      <c r="E46" s="100"/>
      <c r="F46" s="100"/>
      <c r="G46" s="100"/>
      <c r="H46" s="100"/>
      <c r="I46" s="100"/>
      <c r="J46" s="100"/>
      <c r="K46" s="100"/>
      <c r="L46" s="100"/>
      <c r="M46" s="100"/>
      <c r="N46" s="100"/>
      <c r="O46" s="100"/>
      <c r="P46" s="100"/>
      <c r="Q46" s="100"/>
      <c r="R46" s="100"/>
      <c r="S46" s="100"/>
      <c r="T46" s="100"/>
      <c r="U46" s="99"/>
    </row>
    <row r="47" spans="2:21" ht="94.7" customHeight="1" x14ac:dyDescent="0.2">
      <c r="B47" s="98" t="s">
        <v>364</v>
      </c>
      <c r="C47" s="100"/>
      <c r="D47" s="100"/>
      <c r="E47" s="100"/>
      <c r="F47" s="100"/>
      <c r="G47" s="100"/>
      <c r="H47" s="100"/>
      <c r="I47" s="100"/>
      <c r="J47" s="100"/>
      <c r="K47" s="100"/>
      <c r="L47" s="100"/>
      <c r="M47" s="100"/>
      <c r="N47" s="100"/>
      <c r="O47" s="100"/>
      <c r="P47" s="100"/>
      <c r="Q47" s="100"/>
      <c r="R47" s="100"/>
      <c r="S47" s="100"/>
      <c r="T47" s="100"/>
      <c r="U47" s="99"/>
    </row>
    <row r="48" spans="2:21" ht="75.599999999999994" customHeight="1" x14ac:dyDescent="0.2">
      <c r="B48" s="98" t="s">
        <v>365</v>
      </c>
      <c r="C48" s="100"/>
      <c r="D48" s="100"/>
      <c r="E48" s="100"/>
      <c r="F48" s="100"/>
      <c r="G48" s="100"/>
      <c r="H48" s="100"/>
      <c r="I48" s="100"/>
      <c r="J48" s="100"/>
      <c r="K48" s="100"/>
      <c r="L48" s="100"/>
      <c r="M48" s="100"/>
      <c r="N48" s="100"/>
      <c r="O48" s="100"/>
      <c r="P48" s="100"/>
      <c r="Q48" s="100"/>
      <c r="R48" s="100"/>
      <c r="S48" s="100"/>
      <c r="T48" s="100"/>
      <c r="U48" s="99"/>
    </row>
    <row r="49" spans="2:21" ht="73.7" customHeight="1" x14ac:dyDescent="0.2">
      <c r="B49" s="98" t="s">
        <v>366</v>
      </c>
      <c r="C49" s="100"/>
      <c r="D49" s="100"/>
      <c r="E49" s="100"/>
      <c r="F49" s="100"/>
      <c r="G49" s="100"/>
      <c r="H49" s="100"/>
      <c r="I49" s="100"/>
      <c r="J49" s="100"/>
      <c r="K49" s="100"/>
      <c r="L49" s="100"/>
      <c r="M49" s="100"/>
      <c r="N49" s="100"/>
      <c r="O49" s="100"/>
      <c r="P49" s="100"/>
      <c r="Q49" s="100"/>
      <c r="R49" s="100"/>
      <c r="S49" s="100"/>
      <c r="T49" s="100"/>
      <c r="U49" s="99"/>
    </row>
    <row r="50" spans="2:21" ht="70.7" customHeight="1" x14ac:dyDescent="0.2">
      <c r="B50" s="98" t="s">
        <v>367</v>
      </c>
      <c r="C50" s="100"/>
      <c r="D50" s="100"/>
      <c r="E50" s="100"/>
      <c r="F50" s="100"/>
      <c r="G50" s="100"/>
      <c r="H50" s="100"/>
      <c r="I50" s="100"/>
      <c r="J50" s="100"/>
      <c r="K50" s="100"/>
      <c r="L50" s="100"/>
      <c r="M50" s="100"/>
      <c r="N50" s="100"/>
      <c r="O50" s="100"/>
      <c r="P50" s="100"/>
      <c r="Q50" s="100"/>
      <c r="R50" s="100"/>
      <c r="S50" s="100"/>
      <c r="T50" s="100"/>
      <c r="U50" s="99"/>
    </row>
    <row r="51" spans="2:21" ht="99.2" customHeight="1" x14ac:dyDescent="0.2">
      <c r="B51" s="98" t="s">
        <v>368</v>
      </c>
      <c r="C51" s="100"/>
      <c r="D51" s="100"/>
      <c r="E51" s="100"/>
      <c r="F51" s="100"/>
      <c r="G51" s="100"/>
      <c r="H51" s="100"/>
      <c r="I51" s="100"/>
      <c r="J51" s="100"/>
      <c r="K51" s="100"/>
      <c r="L51" s="100"/>
      <c r="M51" s="100"/>
      <c r="N51" s="100"/>
      <c r="O51" s="100"/>
      <c r="P51" s="100"/>
      <c r="Q51" s="100"/>
      <c r="R51" s="100"/>
      <c r="S51" s="100"/>
      <c r="T51" s="100"/>
      <c r="U51" s="99"/>
    </row>
    <row r="52" spans="2:21" ht="108.6" customHeight="1" x14ac:dyDescent="0.2">
      <c r="B52" s="98" t="s">
        <v>369</v>
      </c>
      <c r="C52" s="100"/>
      <c r="D52" s="100"/>
      <c r="E52" s="100"/>
      <c r="F52" s="100"/>
      <c r="G52" s="100"/>
      <c r="H52" s="100"/>
      <c r="I52" s="100"/>
      <c r="J52" s="100"/>
      <c r="K52" s="100"/>
      <c r="L52" s="100"/>
      <c r="M52" s="100"/>
      <c r="N52" s="100"/>
      <c r="O52" s="100"/>
      <c r="P52" s="100"/>
      <c r="Q52" s="100"/>
      <c r="R52" s="100"/>
      <c r="S52" s="100"/>
      <c r="T52" s="100"/>
      <c r="U52" s="99"/>
    </row>
    <row r="53" spans="2:21" ht="88.5" customHeight="1" x14ac:dyDescent="0.2">
      <c r="B53" s="98" t="s">
        <v>370</v>
      </c>
      <c r="C53" s="100"/>
      <c r="D53" s="100"/>
      <c r="E53" s="100"/>
      <c r="F53" s="100"/>
      <c r="G53" s="100"/>
      <c r="H53" s="100"/>
      <c r="I53" s="100"/>
      <c r="J53" s="100"/>
      <c r="K53" s="100"/>
      <c r="L53" s="100"/>
      <c r="M53" s="100"/>
      <c r="N53" s="100"/>
      <c r="O53" s="100"/>
      <c r="P53" s="100"/>
      <c r="Q53" s="100"/>
      <c r="R53" s="100"/>
      <c r="S53" s="100"/>
      <c r="T53" s="100"/>
      <c r="U53" s="99"/>
    </row>
    <row r="54" spans="2:21" ht="86.1" customHeight="1" x14ac:dyDescent="0.2">
      <c r="B54" s="98" t="s">
        <v>371</v>
      </c>
      <c r="C54" s="100"/>
      <c r="D54" s="100"/>
      <c r="E54" s="100"/>
      <c r="F54" s="100"/>
      <c r="G54" s="100"/>
      <c r="H54" s="100"/>
      <c r="I54" s="100"/>
      <c r="J54" s="100"/>
      <c r="K54" s="100"/>
      <c r="L54" s="100"/>
      <c r="M54" s="100"/>
      <c r="N54" s="100"/>
      <c r="O54" s="100"/>
      <c r="P54" s="100"/>
      <c r="Q54" s="100"/>
      <c r="R54" s="100"/>
      <c r="S54" s="100"/>
      <c r="T54" s="100"/>
      <c r="U54" s="99"/>
    </row>
    <row r="55" spans="2:21" ht="187.7" customHeight="1" thickBot="1" x14ac:dyDescent="0.25">
      <c r="B55" s="101" t="s">
        <v>372</v>
      </c>
      <c r="C55" s="103"/>
      <c r="D55" s="103"/>
      <c r="E55" s="103"/>
      <c r="F55" s="103"/>
      <c r="G55" s="103"/>
      <c r="H55" s="103"/>
      <c r="I55" s="103"/>
      <c r="J55" s="103"/>
      <c r="K55" s="103"/>
      <c r="L55" s="103"/>
      <c r="M55" s="103"/>
      <c r="N55" s="103"/>
      <c r="O55" s="103"/>
      <c r="P55" s="103"/>
      <c r="Q55" s="103"/>
      <c r="R55" s="103"/>
      <c r="S55" s="103"/>
      <c r="T55" s="103"/>
      <c r="U55" s="102"/>
    </row>
  </sheetData>
  <mergeCells count="100">
    <mergeCell ref="B52:U52"/>
    <mergeCell ref="B53:U53"/>
    <mergeCell ref="B54:U54"/>
    <mergeCell ref="B55:U55"/>
    <mergeCell ref="B46:U46"/>
    <mergeCell ref="B47:U47"/>
    <mergeCell ref="B48:U48"/>
    <mergeCell ref="B49:U49"/>
    <mergeCell ref="B50:U50"/>
    <mergeCell ref="B51:U51"/>
    <mergeCell ref="B40:U40"/>
    <mergeCell ref="B41:U41"/>
    <mergeCell ref="B42:U42"/>
    <mergeCell ref="B43:U43"/>
    <mergeCell ref="B44:U44"/>
    <mergeCell ref="B45:U45"/>
    <mergeCell ref="B33:D33"/>
    <mergeCell ref="B34:D34"/>
    <mergeCell ref="B36:U36"/>
    <mergeCell ref="B37:U37"/>
    <mergeCell ref="B38:U38"/>
    <mergeCell ref="B39:U39"/>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45"/>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4"/>
      <c r="B1" s="8" t="s">
        <v>498</v>
      </c>
      <c r="C1" s="8"/>
      <c r="D1" s="8"/>
      <c r="E1" s="8"/>
      <c r="F1" s="8"/>
      <c r="G1" s="8"/>
      <c r="H1" s="8"/>
      <c r="I1" s="8"/>
      <c r="J1" s="8"/>
      <c r="K1" s="8"/>
      <c r="L1" s="8"/>
      <c r="M1" s="4" t="s">
        <v>4</v>
      </c>
      <c r="N1" s="4"/>
      <c r="O1" s="4"/>
      <c r="P1" s="9"/>
      <c r="Q1" s="9"/>
      <c r="R1" s="9"/>
      <c r="Y1" s="10"/>
      <c r="Z1" s="10"/>
      <c r="AA1" s="11"/>
      <c r="AH1" s="12"/>
    </row>
    <row r="2" spans="1:34" ht="13.5" customHeight="1" thickBot="1" x14ac:dyDescent="0.25"/>
    <row r="3" spans="1:34" ht="22.5" customHeight="1" thickTop="1" thickBot="1" x14ac:dyDescent="0.25">
      <c r="B3" s="13" t="s">
        <v>5</v>
      </c>
      <c r="C3" s="14"/>
      <c r="D3" s="14"/>
      <c r="E3" s="14"/>
      <c r="F3" s="14"/>
      <c r="G3" s="14"/>
      <c r="H3" s="15"/>
      <c r="I3" s="15"/>
      <c r="J3" s="15"/>
      <c r="K3" s="15"/>
      <c r="L3" s="15"/>
      <c r="M3" s="15"/>
      <c r="N3" s="15"/>
      <c r="O3" s="15"/>
      <c r="P3" s="15"/>
      <c r="Q3" s="15"/>
      <c r="R3" s="15"/>
      <c r="S3" s="15"/>
      <c r="T3" s="15"/>
      <c r="U3" s="16"/>
    </row>
    <row r="4" spans="1:34" ht="51.75" customHeight="1" thickTop="1" x14ac:dyDescent="0.2">
      <c r="B4" s="17" t="s">
        <v>6</v>
      </c>
      <c r="C4" s="18" t="s">
        <v>373</v>
      </c>
      <c r="D4" s="19" t="s">
        <v>374</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x14ac:dyDescent="0.2">
      <c r="B5" s="25" t="s">
        <v>15</v>
      </c>
      <c r="C5" s="26"/>
      <c r="D5" s="26"/>
      <c r="E5" s="26"/>
      <c r="F5" s="26"/>
      <c r="G5" s="26"/>
      <c r="H5" s="26"/>
      <c r="I5" s="26"/>
      <c r="J5" s="26"/>
      <c r="K5" s="26"/>
      <c r="L5" s="26"/>
      <c r="M5" s="26"/>
      <c r="N5" s="26"/>
      <c r="O5" s="26"/>
      <c r="P5" s="26"/>
      <c r="Q5" s="26"/>
      <c r="R5" s="26"/>
      <c r="S5" s="26"/>
      <c r="T5" s="26"/>
      <c r="U5" s="27"/>
    </row>
    <row r="6" spans="1:34" ht="37.5" customHeight="1" thickBot="1" x14ac:dyDescent="0.25">
      <c r="B6" s="28" t="s">
        <v>16</v>
      </c>
      <c r="C6" s="29" t="s">
        <v>17</v>
      </c>
      <c r="D6" s="29"/>
      <c r="E6" s="29"/>
      <c r="F6" s="29"/>
      <c r="G6" s="29"/>
      <c r="H6" s="30"/>
      <c r="I6" s="30"/>
      <c r="J6" s="30" t="s">
        <v>18</v>
      </c>
      <c r="K6" s="29" t="s">
        <v>257</v>
      </c>
      <c r="L6" s="29"/>
      <c r="M6" s="29"/>
      <c r="N6" s="31"/>
      <c r="O6" s="32" t="s">
        <v>20</v>
      </c>
      <c r="P6" s="29" t="s">
        <v>375</v>
      </c>
      <c r="Q6" s="29"/>
      <c r="R6" s="33"/>
      <c r="S6" s="32" t="s">
        <v>22</v>
      </c>
      <c r="T6" s="29" t="s">
        <v>376</v>
      </c>
      <c r="U6" s="34"/>
    </row>
    <row r="7" spans="1:34" ht="22.5" customHeight="1" thickTop="1" thickBot="1" x14ac:dyDescent="0.25">
      <c r="B7" s="13" t="s">
        <v>24</v>
      </c>
      <c r="C7" s="14"/>
      <c r="D7" s="14"/>
      <c r="E7" s="14"/>
      <c r="F7" s="14"/>
      <c r="G7" s="14"/>
      <c r="H7" s="15"/>
      <c r="I7" s="15"/>
      <c r="J7" s="15"/>
      <c r="K7" s="15"/>
      <c r="L7" s="15"/>
      <c r="M7" s="15"/>
      <c r="N7" s="15"/>
      <c r="O7" s="15"/>
      <c r="P7" s="15"/>
      <c r="Q7" s="15"/>
      <c r="R7" s="15"/>
      <c r="S7" s="15"/>
      <c r="T7" s="15"/>
      <c r="U7" s="16"/>
    </row>
    <row r="8" spans="1:34" ht="16.5" customHeight="1" thickTop="1" x14ac:dyDescent="0.2">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x14ac:dyDescent="0.2">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x14ac:dyDescent="0.25">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x14ac:dyDescent="0.25">
      <c r="A11" s="60"/>
      <c r="B11" s="61" t="s">
        <v>38</v>
      </c>
      <c r="C11" s="62" t="s">
        <v>377</v>
      </c>
      <c r="D11" s="62"/>
      <c r="E11" s="62"/>
      <c r="F11" s="62"/>
      <c r="G11" s="62"/>
      <c r="H11" s="62"/>
      <c r="I11" s="62" t="s">
        <v>378</v>
      </c>
      <c r="J11" s="62"/>
      <c r="K11" s="62"/>
      <c r="L11" s="62" t="s">
        <v>379</v>
      </c>
      <c r="M11" s="62"/>
      <c r="N11" s="62"/>
      <c r="O11" s="62"/>
      <c r="P11" s="63" t="s">
        <v>380</v>
      </c>
      <c r="Q11" s="63" t="s">
        <v>381</v>
      </c>
      <c r="R11" s="63">
        <v>41.39</v>
      </c>
      <c r="S11" s="63" t="s">
        <v>382</v>
      </c>
      <c r="T11" s="63" t="s">
        <v>382</v>
      </c>
      <c r="U11" s="64" t="str">
        <f>IF(ISERR((S11-T11)*100/S11+100),"N/A",(S11-T11)*100/S11+100)</f>
        <v>N/A</v>
      </c>
    </row>
    <row r="12" spans="1:34" ht="75" customHeight="1" thickTop="1" thickBot="1" x14ac:dyDescent="0.25">
      <c r="A12" s="60"/>
      <c r="B12" s="61" t="s">
        <v>52</v>
      </c>
      <c r="C12" s="62" t="s">
        <v>383</v>
      </c>
      <c r="D12" s="62"/>
      <c r="E12" s="62"/>
      <c r="F12" s="62"/>
      <c r="G12" s="62"/>
      <c r="H12" s="62"/>
      <c r="I12" s="62" t="s">
        <v>384</v>
      </c>
      <c r="J12" s="62"/>
      <c r="K12" s="62"/>
      <c r="L12" s="62" t="s">
        <v>385</v>
      </c>
      <c r="M12" s="62"/>
      <c r="N12" s="62"/>
      <c r="O12" s="62"/>
      <c r="P12" s="63" t="s">
        <v>386</v>
      </c>
      <c r="Q12" s="63" t="s">
        <v>43</v>
      </c>
      <c r="R12" s="63">
        <v>93.33</v>
      </c>
      <c r="S12" s="63">
        <v>93.33</v>
      </c>
      <c r="T12" s="63">
        <v>87.71</v>
      </c>
      <c r="U12" s="64">
        <f t="shared" ref="U12:U24" si="0">IF(ISERR(T12/S12*100),"N/A",T12/S12*100)</f>
        <v>93.978356369870355</v>
      </c>
    </row>
    <row r="13" spans="1:34" ht="75" customHeight="1" thickTop="1" x14ac:dyDescent="0.2">
      <c r="A13" s="60"/>
      <c r="B13" s="61" t="s">
        <v>62</v>
      </c>
      <c r="C13" s="62" t="s">
        <v>387</v>
      </c>
      <c r="D13" s="62"/>
      <c r="E13" s="62"/>
      <c r="F13" s="62"/>
      <c r="G13" s="62"/>
      <c r="H13" s="62"/>
      <c r="I13" s="62" t="s">
        <v>388</v>
      </c>
      <c r="J13" s="62"/>
      <c r="K13" s="62"/>
      <c r="L13" s="62" t="s">
        <v>389</v>
      </c>
      <c r="M13" s="62"/>
      <c r="N13" s="62"/>
      <c r="O13" s="62"/>
      <c r="P13" s="63" t="s">
        <v>56</v>
      </c>
      <c r="Q13" s="63" t="s">
        <v>130</v>
      </c>
      <c r="R13" s="63">
        <v>-24.68</v>
      </c>
      <c r="S13" s="63">
        <v>-24.68</v>
      </c>
      <c r="T13" s="63">
        <v>-73.61</v>
      </c>
      <c r="U13" s="64">
        <f t="shared" si="0"/>
        <v>298.25769854132898</v>
      </c>
    </row>
    <row r="14" spans="1:34" ht="75" customHeight="1" x14ac:dyDescent="0.2">
      <c r="A14" s="60"/>
      <c r="B14" s="65" t="s">
        <v>44</v>
      </c>
      <c r="C14" s="66" t="s">
        <v>390</v>
      </c>
      <c r="D14" s="66"/>
      <c r="E14" s="66"/>
      <c r="F14" s="66"/>
      <c r="G14" s="66"/>
      <c r="H14" s="66"/>
      <c r="I14" s="66" t="s">
        <v>391</v>
      </c>
      <c r="J14" s="66"/>
      <c r="K14" s="66"/>
      <c r="L14" s="66" t="s">
        <v>392</v>
      </c>
      <c r="M14" s="66"/>
      <c r="N14" s="66"/>
      <c r="O14" s="66"/>
      <c r="P14" s="67" t="s">
        <v>56</v>
      </c>
      <c r="Q14" s="67" t="s">
        <v>130</v>
      </c>
      <c r="R14" s="67">
        <v>105.44</v>
      </c>
      <c r="S14" s="67">
        <v>105.44</v>
      </c>
      <c r="T14" s="67">
        <v>93.01</v>
      </c>
      <c r="U14" s="68">
        <f t="shared" si="0"/>
        <v>88.211305007587256</v>
      </c>
    </row>
    <row r="15" spans="1:34" ht="75" customHeight="1" thickBot="1" x14ac:dyDescent="0.25">
      <c r="A15" s="60"/>
      <c r="B15" s="65" t="s">
        <v>44</v>
      </c>
      <c r="C15" s="66" t="s">
        <v>393</v>
      </c>
      <c r="D15" s="66"/>
      <c r="E15" s="66"/>
      <c r="F15" s="66"/>
      <c r="G15" s="66"/>
      <c r="H15" s="66"/>
      <c r="I15" s="66" t="s">
        <v>394</v>
      </c>
      <c r="J15" s="66"/>
      <c r="K15" s="66"/>
      <c r="L15" s="66" t="s">
        <v>395</v>
      </c>
      <c r="M15" s="66"/>
      <c r="N15" s="66"/>
      <c r="O15" s="66"/>
      <c r="P15" s="67" t="s">
        <v>56</v>
      </c>
      <c r="Q15" s="67" t="s">
        <v>130</v>
      </c>
      <c r="R15" s="67">
        <v>434.02</v>
      </c>
      <c r="S15" s="67">
        <v>434.02</v>
      </c>
      <c r="T15" s="67">
        <v>220.04</v>
      </c>
      <c r="U15" s="68">
        <f t="shared" si="0"/>
        <v>50.698124510391231</v>
      </c>
    </row>
    <row r="16" spans="1:34" ht="75" customHeight="1" thickTop="1" x14ac:dyDescent="0.2">
      <c r="A16" s="60"/>
      <c r="B16" s="61" t="s">
        <v>78</v>
      </c>
      <c r="C16" s="62" t="s">
        <v>396</v>
      </c>
      <c r="D16" s="62"/>
      <c r="E16" s="62"/>
      <c r="F16" s="62"/>
      <c r="G16" s="62"/>
      <c r="H16" s="62"/>
      <c r="I16" s="62" t="s">
        <v>397</v>
      </c>
      <c r="J16" s="62"/>
      <c r="K16" s="62"/>
      <c r="L16" s="62" t="s">
        <v>398</v>
      </c>
      <c r="M16" s="62"/>
      <c r="N16" s="62"/>
      <c r="O16" s="62"/>
      <c r="P16" s="63" t="s">
        <v>56</v>
      </c>
      <c r="Q16" s="63" t="s">
        <v>82</v>
      </c>
      <c r="R16" s="63">
        <v>100</v>
      </c>
      <c r="S16" s="63">
        <v>100</v>
      </c>
      <c r="T16" s="63">
        <v>92.02</v>
      </c>
      <c r="U16" s="64">
        <f t="shared" si="0"/>
        <v>92.02</v>
      </c>
    </row>
    <row r="17" spans="1:22" ht="75" customHeight="1" x14ac:dyDescent="0.2">
      <c r="A17" s="60"/>
      <c r="B17" s="65" t="s">
        <v>44</v>
      </c>
      <c r="C17" s="66" t="s">
        <v>399</v>
      </c>
      <c r="D17" s="66"/>
      <c r="E17" s="66"/>
      <c r="F17" s="66"/>
      <c r="G17" s="66"/>
      <c r="H17" s="66"/>
      <c r="I17" s="66" t="s">
        <v>400</v>
      </c>
      <c r="J17" s="66"/>
      <c r="K17" s="66"/>
      <c r="L17" s="66" t="s">
        <v>401</v>
      </c>
      <c r="M17" s="66"/>
      <c r="N17" s="66"/>
      <c r="O17" s="66"/>
      <c r="P17" s="67" t="s">
        <v>56</v>
      </c>
      <c r="Q17" s="67" t="s">
        <v>82</v>
      </c>
      <c r="R17" s="67">
        <v>100</v>
      </c>
      <c r="S17" s="67">
        <v>100</v>
      </c>
      <c r="T17" s="67">
        <v>62.2</v>
      </c>
      <c r="U17" s="68">
        <f t="shared" si="0"/>
        <v>62.2</v>
      </c>
    </row>
    <row r="18" spans="1:22" ht="75" customHeight="1" x14ac:dyDescent="0.2">
      <c r="A18" s="60"/>
      <c r="B18" s="65" t="s">
        <v>44</v>
      </c>
      <c r="C18" s="66" t="s">
        <v>402</v>
      </c>
      <c r="D18" s="66"/>
      <c r="E18" s="66"/>
      <c r="F18" s="66"/>
      <c r="G18" s="66"/>
      <c r="H18" s="66"/>
      <c r="I18" s="66" t="s">
        <v>403</v>
      </c>
      <c r="J18" s="66"/>
      <c r="K18" s="66"/>
      <c r="L18" s="66" t="s">
        <v>404</v>
      </c>
      <c r="M18" s="66"/>
      <c r="N18" s="66"/>
      <c r="O18" s="66"/>
      <c r="P18" s="67" t="s">
        <v>56</v>
      </c>
      <c r="Q18" s="67" t="s">
        <v>82</v>
      </c>
      <c r="R18" s="67">
        <v>100</v>
      </c>
      <c r="S18" s="67">
        <v>100</v>
      </c>
      <c r="T18" s="67">
        <v>67.13</v>
      </c>
      <c r="U18" s="68">
        <f t="shared" si="0"/>
        <v>67.13</v>
      </c>
    </row>
    <row r="19" spans="1:22" ht="75" customHeight="1" x14ac:dyDescent="0.2">
      <c r="A19" s="60"/>
      <c r="B19" s="65" t="s">
        <v>44</v>
      </c>
      <c r="C19" s="66" t="s">
        <v>405</v>
      </c>
      <c r="D19" s="66"/>
      <c r="E19" s="66"/>
      <c r="F19" s="66"/>
      <c r="G19" s="66"/>
      <c r="H19" s="66"/>
      <c r="I19" s="66" t="s">
        <v>406</v>
      </c>
      <c r="J19" s="66"/>
      <c r="K19" s="66"/>
      <c r="L19" s="66" t="s">
        <v>407</v>
      </c>
      <c r="M19" s="66"/>
      <c r="N19" s="66"/>
      <c r="O19" s="66"/>
      <c r="P19" s="67" t="s">
        <v>56</v>
      </c>
      <c r="Q19" s="67" t="s">
        <v>82</v>
      </c>
      <c r="R19" s="67">
        <v>100</v>
      </c>
      <c r="S19" s="67">
        <v>100</v>
      </c>
      <c r="T19" s="67">
        <v>89.66</v>
      </c>
      <c r="U19" s="68">
        <f t="shared" si="0"/>
        <v>89.66</v>
      </c>
    </row>
    <row r="20" spans="1:22" ht="75" customHeight="1" x14ac:dyDescent="0.2">
      <c r="A20" s="60"/>
      <c r="B20" s="65" t="s">
        <v>44</v>
      </c>
      <c r="C20" s="66" t="s">
        <v>408</v>
      </c>
      <c r="D20" s="66"/>
      <c r="E20" s="66"/>
      <c r="F20" s="66"/>
      <c r="G20" s="66"/>
      <c r="H20" s="66"/>
      <c r="I20" s="66" t="s">
        <v>409</v>
      </c>
      <c r="J20" s="66"/>
      <c r="K20" s="66"/>
      <c r="L20" s="66" t="s">
        <v>410</v>
      </c>
      <c r="M20" s="66"/>
      <c r="N20" s="66"/>
      <c r="O20" s="66"/>
      <c r="P20" s="67" t="s">
        <v>56</v>
      </c>
      <c r="Q20" s="67" t="s">
        <v>82</v>
      </c>
      <c r="R20" s="67">
        <v>100</v>
      </c>
      <c r="S20" s="67">
        <v>100</v>
      </c>
      <c r="T20" s="67">
        <v>60.24</v>
      </c>
      <c r="U20" s="68">
        <f t="shared" si="0"/>
        <v>60.24</v>
      </c>
    </row>
    <row r="21" spans="1:22" ht="75" customHeight="1" x14ac:dyDescent="0.2">
      <c r="A21" s="60"/>
      <c r="B21" s="65" t="s">
        <v>44</v>
      </c>
      <c r="C21" s="66" t="s">
        <v>411</v>
      </c>
      <c r="D21" s="66"/>
      <c r="E21" s="66"/>
      <c r="F21" s="66"/>
      <c r="G21" s="66"/>
      <c r="H21" s="66"/>
      <c r="I21" s="66" t="s">
        <v>412</v>
      </c>
      <c r="J21" s="66"/>
      <c r="K21" s="66"/>
      <c r="L21" s="66" t="s">
        <v>413</v>
      </c>
      <c r="M21" s="66"/>
      <c r="N21" s="66"/>
      <c r="O21" s="66"/>
      <c r="P21" s="67" t="s">
        <v>56</v>
      </c>
      <c r="Q21" s="67" t="s">
        <v>414</v>
      </c>
      <c r="R21" s="67">
        <v>100</v>
      </c>
      <c r="S21" s="67">
        <v>100</v>
      </c>
      <c r="T21" s="67">
        <v>107.41</v>
      </c>
      <c r="U21" s="68">
        <f t="shared" si="0"/>
        <v>107.41000000000001</v>
      </c>
    </row>
    <row r="22" spans="1:22" ht="75" customHeight="1" x14ac:dyDescent="0.2">
      <c r="A22" s="60"/>
      <c r="B22" s="65" t="s">
        <v>44</v>
      </c>
      <c r="C22" s="66" t="s">
        <v>415</v>
      </c>
      <c r="D22" s="66"/>
      <c r="E22" s="66"/>
      <c r="F22" s="66"/>
      <c r="G22" s="66"/>
      <c r="H22" s="66"/>
      <c r="I22" s="66" t="s">
        <v>416</v>
      </c>
      <c r="J22" s="66"/>
      <c r="K22" s="66"/>
      <c r="L22" s="66" t="s">
        <v>417</v>
      </c>
      <c r="M22" s="66"/>
      <c r="N22" s="66"/>
      <c r="O22" s="66"/>
      <c r="P22" s="67" t="s">
        <v>56</v>
      </c>
      <c r="Q22" s="67" t="s">
        <v>82</v>
      </c>
      <c r="R22" s="67">
        <v>113.92</v>
      </c>
      <c r="S22" s="67">
        <v>113.92</v>
      </c>
      <c r="T22" s="67">
        <v>135.30000000000001</v>
      </c>
      <c r="U22" s="68">
        <f t="shared" si="0"/>
        <v>118.76755617977528</v>
      </c>
    </row>
    <row r="23" spans="1:22" ht="75" customHeight="1" x14ac:dyDescent="0.2">
      <c r="A23" s="60"/>
      <c r="B23" s="65" t="s">
        <v>44</v>
      </c>
      <c r="C23" s="66" t="s">
        <v>418</v>
      </c>
      <c r="D23" s="66"/>
      <c r="E23" s="66"/>
      <c r="F23" s="66"/>
      <c r="G23" s="66"/>
      <c r="H23" s="66"/>
      <c r="I23" s="66" t="s">
        <v>419</v>
      </c>
      <c r="J23" s="66"/>
      <c r="K23" s="66"/>
      <c r="L23" s="66" t="s">
        <v>420</v>
      </c>
      <c r="M23" s="66"/>
      <c r="N23" s="66"/>
      <c r="O23" s="66"/>
      <c r="P23" s="67" t="s">
        <v>56</v>
      </c>
      <c r="Q23" s="67" t="s">
        <v>82</v>
      </c>
      <c r="R23" s="67">
        <v>20</v>
      </c>
      <c r="S23" s="67">
        <v>20</v>
      </c>
      <c r="T23" s="67">
        <v>23.38</v>
      </c>
      <c r="U23" s="68">
        <f t="shared" si="0"/>
        <v>116.9</v>
      </c>
    </row>
    <row r="24" spans="1:22" ht="75" customHeight="1" thickBot="1" x14ac:dyDescent="0.25">
      <c r="A24" s="60"/>
      <c r="B24" s="65" t="s">
        <v>44</v>
      </c>
      <c r="C24" s="66" t="s">
        <v>44</v>
      </c>
      <c r="D24" s="66"/>
      <c r="E24" s="66"/>
      <c r="F24" s="66"/>
      <c r="G24" s="66"/>
      <c r="H24" s="66"/>
      <c r="I24" s="66" t="s">
        <v>421</v>
      </c>
      <c r="J24" s="66"/>
      <c r="K24" s="66"/>
      <c r="L24" s="66" t="s">
        <v>422</v>
      </c>
      <c r="M24" s="66"/>
      <c r="N24" s="66"/>
      <c r="O24" s="66"/>
      <c r="P24" s="67" t="s">
        <v>56</v>
      </c>
      <c r="Q24" s="67" t="s">
        <v>82</v>
      </c>
      <c r="R24" s="67">
        <v>40.74</v>
      </c>
      <c r="S24" s="67">
        <v>40.74</v>
      </c>
      <c r="T24" s="67">
        <v>45.3</v>
      </c>
      <c r="U24" s="68">
        <f t="shared" si="0"/>
        <v>111.19293078055964</v>
      </c>
    </row>
    <row r="25" spans="1:22" ht="22.5" customHeight="1" thickTop="1" thickBot="1" x14ac:dyDescent="0.25">
      <c r="B25" s="13" t="s">
        <v>89</v>
      </c>
      <c r="C25" s="14"/>
      <c r="D25" s="14"/>
      <c r="E25" s="14"/>
      <c r="F25" s="14"/>
      <c r="G25" s="14"/>
      <c r="H25" s="15"/>
      <c r="I25" s="15"/>
      <c r="J25" s="15"/>
      <c r="K25" s="15"/>
      <c r="L25" s="15"/>
      <c r="M25" s="15"/>
      <c r="N25" s="15"/>
      <c r="O25" s="15"/>
      <c r="P25" s="15"/>
      <c r="Q25" s="15"/>
      <c r="R25" s="15"/>
      <c r="S25" s="15"/>
      <c r="T25" s="15"/>
      <c r="U25" s="16"/>
      <c r="V25" s="70"/>
    </row>
    <row r="26" spans="1:22" ht="26.25" customHeight="1" thickTop="1" x14ac:dyDescent="0.2">
      <c r="B26" s="71"/>
      <c r="C26" s="72"/>
      <c r="D26" s="72"/>
      <c r="E26" s="72"/>
      <c r="F26" s="72"/>
      <c r="G26" s="72"/>
      <c r="H26" s="73"/>
      <c r="I26" s="73"/>
      <c r="J26" s="73"/>
      <c r="K26" s="73"/>
      <c r="L26" s="73"/>
      <c r="M26" s="73"/>
      <c r="N26" s="73"/>
      <c r="O26" s="73"/>
      <c r="P26" s="74"/>
      <c r="Q26" s="75"/>
      <c r="R26" s="76" t="s">
        <v>90</v>
      </c>
      <c r="S26" s="44" t="s">
        <v>91</v>
      </c>
      <c r="T26" s="76" t="s">
        <v>92</v>
      </c>
      <c r="U26" s="44" t="s">
        <v>93</v>
      </c>
    </row>
    <row r="27" spans="1:22" ht="26.25" customHeight="1" thickBot="1" x14ac:dyDescent="0.25">
      <c r="B27" s="77"/>
      <c r="C27" s="78"/>
      <c r="D27" s="78"/>
      <c r="E27" s="78"/>
      <c r="F27" s="78"/>
      <c r="G27" s="78"/>
      <c r="H27" s="79"/>
      <c r="I27" s="79"/>
      <c r="J27" s="79"/>
      <c r="K27" s="79"/>
      <c r="L27" s="79"/>
      <c r="M27" s="79"/>
      <c r="N27" s="79"/>
      <c r="O27" s="79"/>
      <c r="P27" s="80"/>
      <c r="Q27" s="81"/>
      <c r="R27" s="82" t="s">
        <v>94</v>
      </c>
      <c r="S27" s="81" t="s">
        <v>94</v>
      </c>
      <c r="T27" s="81" t="s">
        <v>94</v>
      </c>
      <c r="U27" s="81" t="s">
        <v>95</v>
      </c>
    </row>
    <row r="28" spans="1:22" ht="13.5" customHeight="1" thickBot="1" x14ac:dyDescent="0.25">
      <c r="B28" s="83" t="s">
        <v>96</v>
      </c>
      <c r="C28" s="84"/>
      <c r="D28" s="84"/>
      <c r="E28" s="85"/>
      <c r="F28" s="85"/>
      <c r="G28" s="85"/>
      <c r="H28" s="86"/>
      <c r="I28" s="86"/>
      <c r="J28" s="86"/>
      <c r="K28" s="86"/>
      <c r="L28" s="86"/>
      <c r="M28" s="86"/>
      <c r="N28" s="86"/>
      <c r="O28" s="86"/>
      <c r="P28" s="87"/>
      <c r="Q28" s="87"/>
      <c r="R28" s="88" t="str">
        <f t="shared" ref="R28:T29" si="1">"N/D"</f>
        <v>N/D</v>
      </c>
      <c r="S28" s="88" t="str">
        <f t="shared" si="1"/>
        <v>N/D</v>
      </c>
      <c r="T28" s="88" t="str">
        <f t="shared" si="1"/>
        <v>N/D</v>
      </c>
      <c r="U28" s="89" t="str">
        <f>+IF(ISERR(T28/S28*100),"N/A",T28/S28*100)</f>
        <v>N/A</v>
      </c>
    </row>
    <row r="29" spans="1:22" ht="13.5" customHeight="1" thickBot="1" x14ac:dyDescent="0.25">
      <c r="B29" s="90" t="s">
        <v>97</v>
      </c>
      <c r="C29" s="91"/>
      <c r="D29" s="91"/>
      <c r="E29" s="92"/>
      <c r="F29" s="92"/>
      <c r="G29" s="92"/>
      <c r="H29" s="93"/>
      <c r="I29" s="93"/>
      <c r="J29" s="93"/>
      <c r="K29" s="93"/>
      <c r="L29" s="93"/>
      <c r="M29" s="93"/>
      <c r="N29" s="93"/>
      <c r="O29" s="93"/>
      <c r="P29" s="94"/>
      <c r="Q29" s="94"/>
      <c r="R29" s="88" t="str">
        <f t="shared" si="1"/>
        <v>N/D</v>
      </c>
      <c r="S29" s="88" t="str">
        <f t="shared" si="1"/>
        <v>N/D</v>
      </c>
      <c r="T29" s="88" t="str">
        <f t="shared" si="1"/>
        <v>N/D</v>
      </c>
      <c r="U29" s="89" t="str">
        <f>+IF(ISERR(T29/S29*100),"N/A",T29/S29*100)</f>
        <v>N/A</v>
      </c>
    </row>
    <row r="30" spans="1:22" ht="14.85" customHeight="1" thickTop="1" thickBot="1" x14ac:dyDescent="0.25">
      <c r="B30" s="13" t="s">
        <v>98</v>
      </c>
      <c r="C30" s="14"/>
      <c r="D30" s="14"/>
      <c r="E30" s="14"/>
      <c r="F30" s="14"/>
      <c r="G30" s="14"/>
      <c r="H30" s="15"/>
      <c r="I30" s="15"/>
      <c r="J30" s="15"/>
      <c r="K30" s="15"/>
      <c r="L30" s="15"/>
      <c r="M30" s="15"/>
      <c r="N30" s="15"/>
      <c r="O30" s="15"/>
      <c r="P30" s="15"/>
      <c r="Q30" s="15"/>
      <c r="R30" s="15"/>
      <c r="S30" s="15"/>
      <c r="T30" s="15"/>
      <c r="U30" s="16"/>
    </row>
    <row r="31" spans="1:22" ht="44.25" customHeight="1" thickTop="1" x14ac:dyDescent="0.2">
      <c r="B31" s="95" t="s">
        <v>99</v>
      </c>
      <c r="C31" s="97"/>
      <c r="D31" s="97"/>
      <c r="E31" s="97"/>
      <c r="F31" s="97"/>
      <c r="G31" s="97"/>
      <c r="H31" s="97"/>
      <c r="I31" s="97"/>
      <c r="J31" s="97"/>
      <c r="K31" s="97"/>
      <c r="L31" s="97"/>
      <c r="M31" s="97"/>
      <c r="N31" s="97"/>
      <c r="O31" s="97"/>
      <c r="P31" s="97"/>
      <c r="Q31" s="97"/>
      <c r="R31" s="97"/>
      <c r="S31" s="97"/>
      <c r="T31" s="97"/>
      <c r="U31" s="96"/>
    </row>
    <row r="32" spans="1:22" ht="69.599999999999994" customHeight="1" x14ac:dyDescent="0.2">
      <c r="B32" s="98" t="s">
        <v>423</v>
      </c>
      <c r="C32" s="100"/>
      <c r="D32" s="100"/>
      <c r="E32" s="100"/>
      <c r="F32" s="100"/>
      <c r="G32" s="100"/>
      <c r="H32" s="100"/>
      <c r="I32" s="100"/>
      <c r="J32" s="100"/>
      <c r="K32" s="100"/>
      <c r="L32" s="100"/>
      <c r="M32" s="100"/>
      <c r="N32" s="100"/>
      <c r="O32" s="100"/>
      <c r="P32" s="100"/>
      <c r="Q32" s="100"/>
      <c r="R32" s="100"/>
      <c r="S32" s="100"/>
      <c r="T32" s="100"/>
      <c r="U32" s="99"/>
    </row>
    <row r="33" spans="2:21" ht="182.25" customHeight="1" x14ac:dyDescent="0.2">
      <c r="B33" s="98" t="s">
        <v>424</v>
      </c>
      <c r="C33" s="100"/>
      <c r="D33" s="100"/>
      <c r="E33" s="100"/>
      <c r="F33" s="100"/>
      <c r="G33" s="100"/>
      <c r="H33" s="100"/>
      <c r="I33" s="100"/>
      <c r="J33" s="100"/>
      <c r="K33" s="100"/>
      <c r="L33" s="100"/>
      <c r="M33" s="100"/>
      <c r="N33" s="100"/>
      <c r="O33" s="100"/>
      <c r="P33" s="100"/>
      <c r="Q33" s="100"/>
      <c r="R33" s="100"/>
      <c r="S33" s="100"/>
      <c r="T33" s="100"/>
      <c r="U33" s="99"/>
    </row>
    <row r="34" spans="2:21" ht="171.2" customHeight="1" x14ac:dyDescent="0.2">
      <c r="B34" s="98" t="s">
        <v>425</v>
      </c>
      <c r="C34" s="100"/>
      <c r="D34" s="100"/>
      <c r="E34" s="100"/>
      <c r="F34" s="100"/>
      <c r="G34" s="100"/>
      <c r="H34" s="100"/>
      <c r="I34" s="100"/>
      <c r="J34" s="100"/>
      <c r="K34" s="100"/>
      <c r="L34" s="100"/>
      <c r="M34" s="100"/>
      <c r="N34" s="100"/>
      <c r="O34" s="100"/>
      <c r="P34" s="100"/>
      <c r="Q34" s="100"/>
      <c r="R34" s="100"/>
      <c r="S34" s="100"/>
      <c r="T34" s="100"/>
      <c r="U34" s="99"/>
    </row>
    <row r="35" spans="2:21" ht="138" customHeight="1" x14ac:dyDescent="0.2">
      <c r="B35" s="98" t="s">
        <v>426</v>
      </c>
      <c r="C35" s="100"/>
      <c r="D35" s="100"/>
      <c r="E35" s="100"/>
      <c r="F35" s="100"/>
      <c r="G35" s="100"/>
      <c r="H35" s="100"/>
      <c r="I35" s="100"/>
      <c r="J35" s="100"/>
      <c r="K35" s="100"/>
      <c r="L35" s="100"/>
      <c r="M35" s="100"/>
      <c r="N35" s="100"/>
      <c r="O35" s="100"/>
      <c r="P35" s="100"/>
      <c r="Q35" s="100"/>
      <c r="R35" s="100"/>
      <c r="S35" s="100"/>
      <c r="T35" s="100"/>
      <c r="U35" s="99"/>
    </row>
    <row r="36" spans="2:21" ht="108.6" customHeight="1" x14ac:dyDescent="0.2">
      <c r="B36" s="98" t="s">
        <v>427</v>
      </c>
      <c r="C36" s="100"/>
      <c r="D36" s="100"/>
      <c r="E36" s="100"/>
      <c r="F36" s="100"/>
      <c r="G36" s="100"/>
      <c r="H36" s="100"/>
      <c r="I36" s="100"/>
      <c r="J36" s="100"/>
      <c r="K36" s="100"/>
      <c r="L36" s="100"/>
      <c r="M36" s="100"/>
      <c r="N36" s="100"/>
      <c r="O36" s="100"/>
      <c r="P36" s="100"/>
      <c r="Q36" s="100"/>
      <c r="R36" s="100"/>
      <c r="S36" s="100"/>
      <c r="T36" s="100"/>
      <c r="U36" s="99"/>
    </row>
    <row r="37" spans="2:21" ht="131.1" customHeight="1" x14ac:dyDescent="0.2">
      <c r="B37" s="98" t="s">
        <v>428</v>
      </c>
      <c r="C37" s="100"/>
      <c r="D37" s="100"/>
      <c r="E37" s="100"/>
      <c r="F37" s="100"/>
      <c r="G37" s="100"/>
      <c r="H37" s="100"/>
      <c r="I37" s="100"/>
      <c r="J37" s="100"/>
      <c r="K37" s="100"/>
      <c r="L37" s="100"/>
      <c r="M37" s="100"/>
      <c r="N37" s="100"/>
      <c r="O37" s="100"/>
      <c r="P37" s="100"/>
      <c r="Q37" s="100"/>
      <c r="R37" s="100"/>
      <c r="S37" s="100"/>
      <c r="T37" s="100"/>
      <c r="U37" s="99"/>
    </row>
    <row r="38" spans="2:21" ht="130.35" customHeight="1" x14ac:dyDescent="0.2">
      <c r="B38" s="98" t="s">
        <v>429</v>
      </c>
      <c r="C38" s="100"/>
      <c r="D38" s="100"/>
      <c r="E38" s="100"/>
      <c r="F38" s="100"/>
      <c r="G38" s="100"/>
      <c r="H38" s="100"/>
      <c r="I38" s="100"/>
      <c r="J38" s="100"/>
      <c r="K38" s="100"/>
      <c r="L38" s="100"/>
      <c r="M38" s="100"/>
      <c r="N38" s="100"/>
      <c r="O38" s="100"/>
      <c r="P38" s="100"/>
      <c r="Q38" s="100"/>
      <c r="R38" s="100"/>
      <c r="S38" s="100"/>
      <c r="T38" s="100"/>
      <c r="U38" s="99"/>
    </row>
    <row r="39" spans="2:21" ht="138.6" customHeight="1" x14ac:dyDescent="0.2">
      <c r="B39" s="98" t="s">
        <v>430</v>
      </c>
      <c r="C39" s="100"/>
      <c r="D39" s="100"/>
      <c r="E39" s="100"/>
      <c r="F39" s="100"/>
      <c r="G39" s="100"/>
      <c r="H39" s="100"/>
      <c r="I39" s="100"/>
      <c r="J39" s="100"/>
      <c r="K39" s="100"/>
      <c r="L39" s="100"/>
      <c r="M39" s="100"/>
      <c r="N39" s="100"/>
      <c r="O39" s="100"/>
      <c r="P39" s="100"/>
      <c r="Q39" s="100"/>
      <c r="R39" s="100"/>
      <c r="S39" s="100"/>
      <c r="T39" s="100"/>
      <c r="U39" s="99"/>
    </row>
    <row r="40" spans="2:21" ht="142.5" customHeight="1" x14ac:dyDescent="0.2">
      <c r="B40" s="98" t="s">
        <v>431</v>
      </c>
      <c r="C40" s="100"/>
      <c r="D40" s="100"/>
      <c r="E40" s="100"/>
      <c r="F40" s="100"/>
      <c r="G40" s="100"/>
      <c r="H40" s="100"/>
      <c r="I40" s="100"/>
      <c r="J40" s="100"/>
      <c r="K40" s="100"/>
      <c r="L40" s="100"/>
      <c r="M40" s="100"/>
      <c r="N40" s="100"/>
      <c r="O40" s="100"/>
      <c r="P40" s="100"/>
      <c r="Q40" s="100"/>
      <c r="R40" s="100"/>
      <c r="S40" s="100"/>
      <c r="T40" s="100"/>
      <c r="U40" s="99"/>
    </row>
    <row r="41" spans="2:21" ht="138.19999999999999" customHeight="1" x14ac:dyDescent="0.2">
      <c r="B41" s="98" t="s">
        <v>432</v>
      </c>
      <c r="C41" s="100"/>
      <c r="D41" s="100"/>
      <c r="E41" s="100"/>
      <c r="F41" s="100"/>
      <c r="G41" s="100"/>
      <c r="H41" s="100"/>
      <c r="I41" s="100"/>
      <c r="J41" s="100"/>
      <c r="K41" s="100"/>
      <c r="L41" s="100"/>
      <c r="M41" s="100"/>
      <c r="N41" s="100"/>
      <c r="O41" s="100"/>
      <c r="P41" s="100"/>
      <c r="Q41" s="100"/>
      <c r="R41" s="100"/>
      <c r="S41" s="100"/>
      <c r="T41" s="100"/>
      <c r="U41" s="99"/>
    </row>
    <row r="42" spans="2:21" ht="75.599999999999994" customHeight="1" x14ac:dyDescent="0.2">
      <c r="B42" s="98" t="s">
        <v>433</v>
      </c>
      <c r="C42" s="100"/>
      <c r="D42" s="100"/>
      <c r="E42" s="100"/>
      <c r="F42" s="100"/>
      <c r="G42" s="100"/>
      <c r="H42" s="100"/>
      <c r="I42" s="100"/>
      <c r="J42" s="100"/>
      <c r="K42" s="100"/>
      <c r="L42" s="100"/>
      <c r="M42" s="100"/>
      <c r="N42" s="100"/>
      <c r="O42" s="100"/>
      <c r="P42" s="100"/>
      <c r="Q42" s="100"/>
      <c r="R42" s="100"/>
      <c r="S42" s="100"/>
      <c r="T42" s="100"/>
      <c r="U42" s="99"/>
    </row>
    <row r="43" spans="2:21" ht="74.099999999999994" customHeight="1" x14ac:dyDescent="0.2">
      <c r="B43" s="98" t="s">
        <v>434</v>
      </c>
      <c r="C43" s="100"/>
      <c r="D43" s="100"/>
      <c r="E43" s="100"/>
      <c r="F43" s="100"/>
      <c r="G43" s="100"/>
      <c r="H43" s="100"/>
      <c r="I43" s="100"/>
      <c r="J43" s="100"/>
      <c r="K43" s="100"/>
      <c r="L43" s="100"/>
      <c r="M43" s="100"/>
      <c r="N43" s="100"/>
      <c r="O43" s="100"/>
      <c r="P43" s="100"/>
      <c r="Q43" s="100"/>
      <c r="R43" s="100"/>
      <c r="S43" s="100"/>
      <c r="T43" s="100"/>
      <c r="U43" s="99"/>
    </row>
    <row r="44" spans="2:21" ht="87.75" customHeight="1" x14ac:dyDescent="0.2">
      <c r="B44" s="98" t="s">
        <v>435</v>
      </c>
      <c r="C44" s="100"/>
      <c r="D44" s="100"/>
      <c r="E44" s="100"/>
      <c r="F44" s="100"/>
      <c r="G44" s="100"/>
      <c r="H44" s="100"/>
      <c r="I44" s="100"/>
      <c r="J44" s="100"/>
      <c r="K44" s="100"/>
      <c r="L44" s="100"/>
      <c r="M44" s="100"/>
      <c r="N44" s="100"/>
      <c r="O44" s="100"/>
      <c r="P44" s="100"/>
      <c r="Q44" s="100"/>
      <c r="R44" s="100"/>
      <c r="S44" s="100"/>
      <c r="T44" s="100"/>
      <c r="U44" s="99"/>
    </row>
    <row r="45" spans="2:21" ht="103.35" customHeight="1" thickBot="1" x14ac:dyDescent="0.25">
      <c r="B45" s="101" t="s">
        <v>436</v>
      </c>
      <c r="C45" s="103"/>
      <c r="D45" s="103"/>
      <c r="E45" s="103"/>
      <c r="F45" s="103"/>
      <c r="G45" s="103"/>
      <c r="H45" s="103"/>
      <c r="I45" s="103"/>
      <c r="J45" s="103"/>
      <c r="K45" s="103"/>
      <c r="L45" s="103"/>
      <c r="M45" s="103"/>
      <c r="N45" s="103"/>
      <c r="O45" s="103"/>
      <c r="P45" s="103"/>
      <c r="Q45" s="103"/>
      <c r="R45" s="103"/>
      <c r="S45" s="103"/>
      <c r="T45" s="103"/>
      <c r="U45" s="102"/>
    </row>
  </sheetData>
  <mergeCells count="80">
    <mergeCell ref="B44:U44"/>
    <mergeCell ref="B45:U45"/>
    <mergeCell ref="B38:U38"/>
    <mergeCell ref="B39:U39"/>
    <mergeCell ref="B40:U40"/>
    <mergeCell ref="B41:U41"/>
    <mergeCell ref="B42:U42"/>
    <mergeCell ref="B43:U43"/>
    <mergeCell ref="B32:U32"/>
    <mergeCell ref="B33:U33"/>
    <mergeCell ref="B34:U34"/>
    <mergeCell ref="B35:U35"/>
    <mergeCell ref="B36:U36"/>
    <mergeCell ref="B37:U37"/>
    <mergeCell ref="C24:H24"/>
    <mergeCell ref="I24:K24"/>
    <mergeCell ref="L24:O24"/>
    <mergeCell ref="B28:D28"/>
    <mergeCell ref="B29:D29"/>
    <mergeCell ref="B31:U31"/>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27"/>
  <sheetViews>
    <sheetView view="pageBreakPreview" zoomScale="80" zoomScaleNormal="80" zoomScaleSheetLayoutView="80" workbookViewId="0">
      <selection activeCell="B2" sqref="B2"/>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4"/>
      <c r="B1" s="8" t="s">
        <v>498</v>
      </c>
      <c r="C1" s="8"/>
      <c r="D1" s="8"/>
      <c r="E1" s="8"/>
      <c r="F1" s="8"/>
      <c r="G1" s="8"/>
      <c r="H1" s="8"/>
      <c r="I1" s="8"/>
      <c r="J1" s="8"/>
      <c r="K1" s="8"/>
      <c r="L1" s="8"/>
      <c r="M1" s="4" t="s">
        <v>4</v>
      </c>
      <c r="N1" s="4"/>
      <c r="O1" s="4"/>
      <c r="P1" s="9"/>
      <c r="Q1" s="9"/>
      <c r="R1" s="9"/>
      <c r="Y1" s="10"/>
      <c r="Z1" s="10"/>
      <c r="AA1" s="11"/>
      <c r="AH1" s="12"/>
    </row>
    <row r="2" spans="1:34" ht="13.5" customHeight="1" thickBot="1" x14ac:dyDescent="0.25"/>
    <row r="3" spans="1:34" ht="22.5" customHeight="1" thickTop="1" thickBot="1" x14ac:dyDescent="0.25">
      <c r="B3" s="13" t="s">
        <v>5</v>
      </c>
      <c r="C3" s="14"/>
      <c r="D3" s="14"/>
      <c r="E3" s="14"/>
      <c r="F3" s="14"/>
      <c r="G3" s="14"/>
      <c r="H3" s="15"/>
      <c r="I3" s="15"/>
      <c r="J3" s="15"/>
      <c r="K3" s="15"/>
      <c r="L3" s="15"/>
      <c r="M3" s="15"/>
      <c r="N3" s="15"/>
      <c r="O3" s="15"/>
      <c r="P3" s="15"/>
      <c r="Q3" s="15"/>
      <c r="R3" s="15"/>
      <c r="S3" s="15"/>
      <c r="T3" s="15"/>
      <c r="U3" s="16"/>
    </row>
    <row r="4" spans="1:34" ht="51.75" customHeight="1" thickTop="1" x14ac:dyDescent="0.2">
      <c r="B4" s="17" t="s">
        <v>6</v>
      </c>
      <c r="C4" s="18" t="s">
        <v>437</v>
      </c>
      <c r="D4" s="19" t="s">
        <v>438</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x14ac:dyDescent="0.2">
      <c r="B5" s="25" t="s">
        <v>15</v>
      </c>
      <c r="C5" s="26"/>
      <c r="D5" s="26"/>
      <c r="E5" s="26"/>
      <c r="F5" s="26"/>
      <c r="G5" s="26"/>
      <c r="H5" s="26"/>
      <c r="I5" s="26"/>
      <c r="J5" s="26"/>
      <c r="K5" s="26"/>
      <c r="L5" s="26"/>
      <c r="M5" s="26"/>
      <c r="N5" s="26"/>
      <c r="O5" s="26"/>
      <c r="P5" s="26"/>
      <c r="Q5" s="26"/>
      <c r="R5" s="26"/>
      <c r="S5" s="26"/>
      <c r="T5" s="26"/>
      <c r="U5" s="27"/>
    </row>
    <row r="6" spans="1:34" ht="37.5" customHeight="1" thickBot="1" x14ac:dyDescent="0.25">
      <c r="B6" s="28" t="s">
        <v>16</v>
      </c>
      <c r="C6" s="29" t="s">
        <v>17</v>
      </c>
      <c r="D6" s="29"/>
      <c r="E6" s="29"/>
      <c r="F6" s="29"/>
      <c r="G6" s="29"/>
      <c r="H6" s="30"/>
      <c r="I6" s="30"/>
      <c r="J6" s="30" t="s">
        <v>18</v>
      </c>
      <c r="K6" s="29" t="s">
        <v>19</v>
      </c>
      <c r="L6" s="29"/>
      <c r="M6" s="29"/>
      <c r="N6" s="31"/>
      <c r="O6" s="32" t="s">
        <v>20</v>
      </c>
      <c r="P6" s="29" t="s">
        <v>21</v>
      </c>
      <c r="Q6" s="29"/>
      <c r="R6" s="33"/>
      <c r="S6" s="32" t="s">
        <v>22</v>
      </c>
      <c r="T6" s="29" t="s">
        <v>118</v>
      </c>
      <c r="U6" s="34"/>
    </row>
    <row r="7" spans="1:34" ht="22.5" customHeight="1" thickTop="1" thickBot="1" x14ac:dyDescent="0.25">
      <c r="B7" s="13" t="s">
        <v>24</v>
      </c>
      <c r="C7" s="14"/>
      <c r="D7" s="14"/>
      <c r="E7" s="14"/>
      <c r="F7" s="14"/>
      <c r="G7" s="14"/>
      <c r="H7" s="15"/>
      <c r="I7" s="15"/>
      <c r="J7" s="15"/>
      <c r="K7" s="15"/>
      <c r="L7" s="15"/>
      <c r="M7" s="15"/>
      <c r="N7" s="15"/>
      <c r="O7" s="15"/>
      <c r="P7" s="15"/>
      <c r="Q7" s="15"/>
      <c r="R7" s="15"/>
      <c r="S7" s="15"/>
      <c r="T7" s="15"/>
      <c r="U7" s="16"/>
    </row>
    <row r="8" spans="1:34" ht="16.5" customHeight="1" thickTop="1" x14ac:dyDescent="0.2">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x14ac:dyDescent="0.2">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x14ac:dyDescent="0.25">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x14ac:dyDescent="0.25">
      <c r="A11" s="60"/>
      <c r="B11" s="61" t="s">
        <v>38</v>
      </c>
      <c r="C11" s="62" t="s">
        <v>439</v>
      </c>
      <c r="D11" s="62"/>
      <c r="E11" s="62"/>
      <c r="F11" s="62"/>
      <c r="G11" s="62"/>
      <c r="H11" s="62"/>
      <c r="I11" s="62" t="s">
        <v>440</v>
      </c>
      <c r="J11" s="62"/>
      <c r="K11" s="62"/>
      <c r="L11" s="62" t="s">
        <v>50</v>
      </c>
      <c r="M11" s="62"/>
      <c r="N11" s="62"/>
      <c r="O11" s="62"/>
      <c r="P11" s="63" t="s">
        <v>51</v>
      </c>
      <c r="Q11" s="63" t="s">
        <v>43</v>
      </c>
      <c r="R11" s="104">
        <v>75.77</v>
      </c>
      <c r="S11" s="104">
        <v>75.77</v>
      </c>
      <c r="T11" s="104">
        <v>75.66</v>
      </c>
      <c r="U11" s="64">
        <f>IF(ISERR(T11/S11*100),"N/A",T11/S11*100)</f>
        <v>99.854823808895347</v>
      </c>
    </row>
    <row r="12" spans="1:34" ht="75" customHeight="1" thickTop="1" x14ac:dyDescent="0.2">
      <c r="A12" s="60"/>
      <c r="B12" s="61" t="s">
        <v>52</v>
      </c>
      <c r="C12" s="62" t="s">
        <v>441</v>
      </c>
      <c r="D12" s="62"/>
      <c r="E12" s="62"/>
      <c r="F12" s="62"/>
      <c r="G12" s="62"/>
      <c r="H12" s="62"/>
      <c r="I12" s="62" t="s">
        <v>442</v>
      </c>
      <c r="J12" s="62"/>
      <c r="K12" s="62"/>
      <c r="L12" s="62" t="s">
        <v>443</v>
      </c>
      <c r="M12" s="62"/>
      <c r="N12" s="62"/>
      <c r="O12" s="62"/>
      <c r="P12" s="63" t="s">
        <v>444</v>
      </c>
      <c r="Q12" s="63" t="s">
        <v>43</v>
      </c>
      <c r="R12" s="63">
        <v>0.96</v>
      </c>
      <c r="S12" s="63">
        <v>0.96</v>
      </c>
      <c r="T12" s="63">
        <v>0.15</v>
      </c>
      <c r="U12" s="64">
        <f>IF(ISERR(T12/S12*100),"N/A",T12/S12*100)</f>
        <v>15.625</v>
      </c>
    </row>
    <row r="13" spans="1:34" ht="75" customHeight="1" thickBot="1" x14ac:dyDescent="0.25">
      <c r="A13" s="60"/>
      <c r="B13" s="65" t="s">
        <v>44</v>
      </c>
      <c r="C13" s="66" t="s">
        <v>44</v>
      </c>
      <c r="D13" s="66"/>
      <c r="E13" s="66"/>
      <c r="F13" s="66"/>
      <c r="G13" s="66"/>
      <c r="H13" s="66"/>
      <c r="I13" s="66" t="s">
        <v>445</v>
      </c>
      <c r="J13" s="66"/>
      <c r="K13" s="66"/>
      <c r="L13" s="66" t="s">
        <v>446</v>
      </c>
      <c r="M13" s="66"/>
      <c r="N13" s="66"/>
      <c r="O13" s="66"/>
      <c r="P13" s="67" t="s">
        <v>447</v>
      </c>
      <c r="Q13" s="67" t="s">
        <v>43</v>
      </c>
      <c r="R13" s="67">
        <v>0.69</v>
      </c>
      <c r="S13" s="67">
        <v>0.69</v>
      </c>
      <c r="T13" s="67">
        <v>0.7</v>
      </c>
      <c r="U13" s="68">
        <f>IF(ISERR(T13/S13*100),"N/A",T13/S13*100)</f>
        <v>101.44927536231884</v>
      </c>
    </row>
    <row r="14" spans="1:34" ht="75" customHeight="1" thickTop="1" thickBot="1" x14ac:dyDescent="0.25">
      <c r="A14" s="60"/>
      <c r="B14" s="61" t="s">
        <v>62</v>
      </c>
      <c r="C14" s="62" t="s">
        <v>448</v>
      </c>
      <c r="D14" s="62"/>
      <c r="E14" s="62"/>
      <c r="F14" s="62"/>
      <c r="G14" s="62"/>
      <c r="H14" s="62"/>
      <c r="I14" s="62" t="s">
        <v>449</v>
      </c>
      <c r="J14" s="62"/>
      <c r="K14" s="62"/>
      <c r="L14" s="62" t="s">
        <v>450</v>
      </c>
      <c r="M14" s="62"/>
      <c r="N14" s="62"/>
      <c r="O14" s="62"/>
      <c r="P14" s="63" t="s">
        <v>451</v>
      </c>
      <c r="Q14" s="63" t="s">
        <v>202</v>
      </c>
      <c r="R14" s="63">
        <v>100</v>
      </c>
      <c r="S14" s="63">
        <v>100</v>
      </c>
      <c r="T14" s="63">
        <v>58.82</v>
      </c>
      <c r="U14" s="64">
        <f>IF(ISERR(T14/S14*100),"N/A",T14/S14*100)</f>
        <v>58.820000000000007</v>
      </c>
    </row>
    <row r="15" spans="1:34" ht="75" customHeight="1" thickTop="1" thickBot="1" x14ac:dyDescent="0.25">
      <c r="A15" s="60"/>
      <c r="B15" s="61" t="s">
        <v>78</v>
      </c>
      <c r="C15" s="62" t="s">
        <v>452</v>
      </c>
      <c r="D15" s="62"/>
      <c r="E15" s="62"/>
      <c r="F15" s="62"/>
      <c r="G15" s="62"/>
      <c r="H15" s="62"/>
      <c r="I15" s="62" t="s">
        <v>453</v>
      </c>
      <c r="J15" s="62"/>
      <c r="K15" s="62"/>
      <c r="L15" s="62" t="s">
        <v>454</v>
      </c>
      <c r="M15" s="62"/>
      <c r="N15" s="62"/>
      <c r="O15" s="62"/>
      <c r="P15" s="63" t="s">
        <v>56</v>
      </c>
      <c r="Q15" s="63" t="s">
        <v>202</v>
      </c>
      <c r="R15" s="63">
        <v>100</v>
      </c>
      <c r="S15" s="63">
        <v>100</v>
      </c>
      <c r="T15" s="63">
        <v>58.82</v>
      </c>
      <c r="U15" s="64">
        <f>IF(ISERR(T15/S15*100),"N/A",T15/S15*100)</f>
        <v>58.820000000000007</v>
      </c>
    </row>
    <row r="16" spans="1:34" ht="22.5" customHeight="1" thickTop="1" thickBot="1" x14ac:dyDescent="0.25">
      <c r="B16" s="13" t="s">
        <v>89</v>
      </c>
      <c r="C16" s="14"/>
      <c r="D16" s="14"/>
      <c r="E16" s="14"/>
      <c r="F16" s="14"/>
      <c r="G16" s="14"/>
      <c r="H16" s="15"/>
      <c r="I16" s="15"/>
      <c r="J16" s="15"/>
      <c r="K16" s="15"/>
      <c r="L16" s="15"/>
      <c r="M16" s="15"/>
      <c r="N16" s="15"/>
      <c r="O16" s="15"/>
      <c r="P16" s="15"/>
      <c r="Q16" s="15"/>
      <c r="R16" s="15"/>
      <c r="S16" s="15"/>
      <c r="T16" s="15"/>
      <c r="U16" s="16"/>
      <c r="V16" s="70"/>
    </row>
    <row r="17" spans="2:21" ht="26.25" customHeight="1" thickTop="1" x14ac:dyDescent="0.2">
      <c r="B17" s="71"/>
      <c r="C17" s="72"/>
      <c r="D17" s="72"/>
      <c r="E17" s="72"/>
      <c r="F17" s="72"/>
      <c r="G17" s="72"/>
      <c r="H17" s="73"/>
      <c r="I17" s="73"/>
      <c r="J17" s="73"/>
      <c r="K17" s="73"/>
      <c r="L17" s="73"/>
      <c r="M17" s="73"/>
      <c r="N17" s="73"/>
      <c r="O17" s="73"/>
      <c r="P17" s="74"/>
      <c r="Q17" s="75"/>
      <c r="R17" s="76" t="s">
        <v>90</v>
      </c>
      <c r="S17" s="44" t="s">
        <v>91</v>
      </c>
      <c r="T17" s="76" t="s">
        <v>92</v>
      </c>
      <c r="U17" s="44" t="s">
        <v>93</v>
      </c>
    </row>
    <row r="18" spans="2:21" ht="26.25" customHeight="1" thickBot="1" x14ac:dyDescent="0.25">
      <c r="B18" s="77"/>
      <c r="C18" s="78"/>
      <c r="D18" s="78"/>
      <c r="E18" s="78"/>
      <c r="F18" s="78"/>
      <c r="G18" s="78"/>
      <c r="H18" s="79"/>
      <c r="I18" s="79"/>
      <c r="J18" s="79"/>
      <c r="K18" s="79"/>
      <c r="L18" s="79"/>
      <c r="M18" s="79"/>
      <c r="N18" s="79"/>
      <c r="O18" s="79"/>
      <c r="P18" s="80"/>
      <c r="Q18" s="81"/>
      <c r="R18" s="82" t="s">
        <v>94</v>
      </c>
      <c r="S18" s="81" t="s">
        <v>94</v>
      </c>
      <c r="T18" s="81" t="s">
        <v>94</v>
      </c>
      <c r="U18" s="81" t="s">
        <v>95</v>
      </c>
    </row>
    <row r="19" spans="2:21" ht="13.5" customHeight="1" thickBot="1" x14ac:dyDescent="0.25">
      <c r="B19" s="83" t="s">
        <v>96</v>
      </c>
      <c r="C19" s="84"/>
      <c r="D19" s="84"/>
      <c r="E19" s="85"/>
      <c r="F19" s="85"/>
      <c r="G19" s="85"/>
      <c r="H19" s="86"/>
      <c r="I19" s="86"/>
      <c r="J19" s="86"/>
      <c r="K19" s="86"/>
      <c r="L19" s="86"/>
      <c r="M19" s="86"/>
      <c r="N19" s="86"/>
      <c r="O19" s="86"/>
      <c r="P19" s="87"/>
      <c r="Q19" s="87"/>
      <c r="R19" s="88" t="str">
        <f t="shared" ref="R19:T20" si="0">"N/D"</f>
        <v>N/D</v>
      </c>
      <c r="S19" s="88" t="str">
        <f t="shared" si="0"/>
        <v>N/D</v>
      </c>
      <c r="T19" s="88" t="str">
        <f t="shared" si="0"/>
        <v>N/D</v>
      </c>
      <c r="U19" s="89" t="str">
        <f>+IF(ISERR(T19/S19*100),"N/A",T19/S19*100)</f>
        <v>N/A</v>
      </c>
    </row>
    <row r="20" spans="2:21" ht="13.5" customHeight="1" thickBot="1" x14ac:dyDescent="0.25">
      <c r="B20" s="90" t="s">
        <v>97</v>
      </c>
      <c r="C20" s="91"/>
      <c r="D20" s="91"/>
      <c r="E20" s="92"/>
      <c r="F20" s="92"/>
      <c r="G20" s="92"/>
      <c r="H20" s="93"/>
      <c r="I20" s="93"/>
      <c r="J20" s="93"/>
      <c r="K20" s="93"/>
      <c r="L20" s="93"/>
      <c r="M20" s="93"/>
      <c r="N20" s="93"/>
      <c r="O20" s="93"/>
      <c r="P20" s="94"/>
      <c r="Q20" s="94"/>
      <c r="R20" s="88" t="str">
        <f t="shared" si="0"/>
        <v>N/D</v>
      </c>
      <c r="S20" s="88" t="str">
        <f t="shared" si="0"/>
        <v>N/D</v>
      </c>
      <c r="T20" s="88" t="str">
        <f t="shared" si="0"/>
        <v>N/D</v>
      </c>
      <c r="U20" s="89" t="str">
        <f>+IF(ISERR(T20/S20*100),"N/A",T20/S20*100)</f>
        <v>N/A</v>
      </c>
    </row>
    <row r="21" spans="2:21" ht="14.85" customHeight="1" thickTop="1" thickBot="1" x14ac:dyDescent="0.25">
      <c r="B21" s="13" t="s">
        <v>98</v>
      </c>
      <c r="C21" s="14"/>
      <c r="D21" s="14"/>
      <c r="E21" s="14"/>
      <c r="F21" s="14"/>
      <c r="G21" s="14"/>
      <c r="H21" s="15"/>
      <c r="I21" s="15"/>
      <c r="J21" s="15"/>
      <c r="K21" s="15"/>
      <c r="L21" s="15"/>
      <c r="M21" s="15"/>
      <c r="N21" s="15"/>
      <c r="O21" s="15"/>
      <c r="P21" s="15"/>
      <c r="Q21" s="15"/>
      <c r="R21" s="15"/>
      <c r="S21" s="15"/>
      <c r="T21" s="15"/>
      <c r="U21" s="16"/>
    </row>
    <row r="22" spans="2:21" ht="44.25" customHeight="1" thickTop="1" x14ac:dyDescent="0.2">
      <c r="B22" s="95" t="s">
        <v>99</v>
      </c>
      <c r="C22" s="97"/>
      <c r="D22" s="97"/>
      <c r="E22" s="97"/>
      <c r="F22" s="97"/>
      <c r="G22" s="97"/>
      <c r="H22" s="97"/>
      <c r="I22" s="97"/>
      <c r="J22" s="97"/>
      <c r="K22" s="97"/>
      <c r="L22" s="97"/>
      <c r="M22" s="97"/>
      <c r="N22" s="97"/>
      <c r="O22" s="97"/>
      <c r="P22" s="97"/>
      <c r="Q22" s="97"/>
      <c r="R22" s="97"/>
      <c r="S22" s="97"/>
      <c r="T22" s="97"/>
      <c r="U22" s="96"/>
    </row>
    <row r="23" spans="2:21" ht="65.099999999999994" customHeight="1" x14ac:dyDescent="0.2">
      <c r="B23" s="98" t="s">
        <v>455</v>
      </c>
      <c r="C23" s="100"/>
      <c r="D23" s="100"/>
      <c r="E23" s="100"/>
      <c r="F23" s="100"/>
      <c r="G23" s="100"/>
      <c r="H23" s="100"/>
      <c r="I23" s="100"/>
      <c r="J23" s="100"/>
      <c r="K23" s="100"/>
      <c r="L23" s="100"/>
      <c r="M23" s="100"/>
      <c r="N23" s="100"/>
      <c r="O23" s="100"/>
      <c r="P23" s="100"/>
      <c r="Q23" s="100"/>
      <c r="R23" s="100"/>
      <c r="S23" s="100"/>
      <c r="T23" s="100"/>
      <c r="U23" s="99"/>
    </row>
    <row r="24" spans="2:21" ht="47.85" customHeight="1" x14ac:dyDescent="0.2">
      <c r="B24" s="98" t="s">
        <v>456</v>
      </c>
      <c r="C24" s="100"/>
      <c r="D24" s="100"/>
      <c r="E24" s="100"/>
      <c r="F24" s="100"/>
      <c r="G24" s="100"/>
      <c r="H24" s="100"/>
      <c r="I24" s="100"/>
      <c r="J24" s="100"/>
      <c r="K24" s="100"/>
      <c r="L24" s="100"/>
      <c r="M24" s="100"/>
      <c r="N24" s="100"/>
      <c r="O24" s="100"/>
      <c r="P24" s="100"/>
      <c r="Q24" s="100"/>
      <c r="R24" s="100"/>
      <c r="S24" s="100"/>
      <c r="T24" s="100"/>
      <c r="U24" s="99"/>
    </row>
    <row r="25" spans="2:21" ht="41.1" customHeight="1" x14ac:dyDescent="0.2">
      <c r="B25" s="98" t="s">
        <v>457</v>
      </c>
      <c r="C25" s="100"/>
      <c r="D25" s="100"/>
      <c r="E25" s="100"/>
      <c r="F25" s="100"/>
      <c r="G25" s="100"/>
      <c r="H25" s="100"/>
      <c r="I25" s="100"/>
      <c r="J25" s="100"/>
      <c r="K25" s="100"/>
      <c r="L25" s="100"/>
      <c r="M25" s="100"/>
      <c r="N25" s="100"/>
      <c r="O25" s="100"/>
      <c r="P25" s="100"/>
      <c r="Q25" s="100"/>
      <c r="R25" s="100"/>
      <c r="S25" s="100"/>
      <c r="T25" s="100"/>
      <c r="U25" s="99"/>
    </row>
    <row r="26" spans="2:21" ht="69" customHeight="1" x14ac:dyDescent="0.2">
      <c r="B26" s="98" t="s">
        <v>458</v>
      </c>
      <c r="C26" s="100"/>
      <c r="D26" s="100"/>
      <c r="E26" s="100"/>
      <c r="F26" s="100"/>
      <c r="G26" s="100"/>
      <c r="H26" s="100"/>
      <c r="I26" s="100"/>
      <c r="J26" s="100"/>
      <c r="K26" s="100"/>
      <c r="L26" s="100"/>
      <c r="M26" s="100"/>
      <c r="N26" s="100"/>
      <c r="O26" s="100"/>
      <c r="P26" s="100"/>
      <c r="Q26" s="100"/>
      <c r="R26" s="100"/>
      <c r="S26" s="100"/>
      <c r="T26" s="100"/>
      <c r="U26" s="99"/>
    </row>
    <row r="27" spans="2:21" ht="67.7" customHeight="1" thickBot="1" x14ac:dyDescent="0.25">
      <c r="B27" s="101" t="s">
        <v>459</v>
      </c>
      <c r="C27" s="103"/>
      <c r="D27" s="103"/>
      <c r="E27" s="103"/>
      <c r="F27" s="103"/>
      <c r="G27" s="103"/>
      <c r="H27" s="103"/>
      <c r="I27" s="103"/>
      <c r="J27" s="103"/>
      <c r="K27" s="103"/>
      <c r="L27" s="103"/>
      <c r="M27" s="103"/>
      <c r="N27" s="103"/>
      <c r="O27" s="103"/>
      <c r="P27" s="103"/>
      <c r="Q27" s="103"/>
      <c r="R27" s="103"/>
      <c r="S27" s="103"/>
      <c r="T27" s="103"/>
      <c r="U27" s="102"/>
    </row>
  </sheetData>
  <mergeCells count="44">
    <mergeCell ref="B26:U26"/>
    <mergeCell ref="B27:U27"/>
    <mergeCell ref="B19:D19"/>
    <mergeCell ref="B20:D20"/>
    <mergeCell ref="B22:U22"/>
    <mergeCell ref="B23:U23"/>
    <mergeCell ref="B24:U24"/>
    <mergeCell ref="B25:U25"/>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20</vt:i4>
      </vt:variant>
    </vt:vector>
  </HeadingPairs>
  <TitlesOfParts>
    <vt:vector size="30" baseType="lpstr">
      <vt:lpstr>Portada</vt:lpstr>
      <vt:lpstr>50 E001</vt:lpstr>
      <vt:lpstr>50 E003</vt:lpstr>
      <vt:lpstr>50 E004</vt:lpstr>
      <vt:lpstr>50 E006</vt:lpstr>
      <vt:lpstr>50 E007</vt:lpstr>
      <vt:lpstr>50 E011</vt:lpstr>
      <vt:lpstr>50 E012</vt:lpstr>
      <vt:lpstr>50 K012</vt:lpstr>
      <vt:lpstr>50 K029</vt:lpstr>
      <vt:lpstr>'50 E001'!Área_de_impresión</vt:lpstr>
      <vt:lpstr>'50 E003'!Área_de_impresión</vt:lpstr>
      <vt:lpstr>'50 E004'!Área_de_impresión</vt:lpstr>
      <vt:lpstr>'50 E006'!Área_de_impresión</vt:lpstr>
      <vt:lpstr>'50 E007'!Área_de_impresión</vt:lpstr>
      <vt:lpstr>'50 E011'!Área_de_impresión</vt:lpstr>
      <vt:lpstr>'50 E012'!Área_de_impresión</vt:lpstr>
      <vt:lpstr>'50 K012'!Área_de_impresión</vt:lpstr>
      <vt:lpstr>'50 K029'!Área_de_impresión</vt:lpstr>
      <vt:lpstr>Portada!Área_de_impresión</vt:lpstr>
      <vt:lpstr>'50 E001'!Títulos_a_imprimir</vt:lpstr>
      <vt:lpstr>'50 E003'!Títulos_a_imprimir</vt:lpstr>
      <vt:lpstr>'50 E004'!Títulos_a_imprimir</vt:lpstr>
      <vt:lpstr>'50 E006'!Títulos_a_imprimir</vt:lpstr>
      <vt:lpstr>'50 E007'!Títulos_a_imprimir</vt:lpstr>
      <vt:lpstr>'50 E011'!Títulos_a_imprimir</vt:lpstr>
      <vt:lpstr>'50 E012'!Títulos_a_imprimir</vt:lpstr>
      <vt:lpstr>'50 K012'!Títulos_a_imprimir</vt:lpstr>
      <vt:lpstr>'50 K029'!Títulos_a_imprimir</vt:lpstr>
      <vt:lpstr>Portada!Títulos_a_imprimir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José Luis Segura Luna</cp:lastModifiedBy>
  <cp:lastPrinted>2009-03-26T01:46:20Z</cp:lastPrinted>
  <dcterms:created xsi:type="dcterms:W3CDTF">2009-03-25T01:44:41Z</dcterms:created>
  <dcterms:modified xsi:type="dcterms:W3CDTF">2023-02-27T20:45:47Z</dcterms:modified>
</cp:coreProperties>
</file>