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jose.segural\Documents\"/>
    </mc:Choice>
  </mc:AlternateContent>
  <xr:revisionPtr revIDLastSave="0" documentId="8_{AFC6879A-9F75-4109-9DFB-96E4B60DD811}" xr6:coauthVersionLast="47" xr6:coauthVersionMax="47" xr10:uidLastSave="{00000000-0000-0000-0000-000000000000}"/>
  <bookViews>
    <workbookView xWindow="1950" yWindow="4350" windowWidth="28800" windowHeight="15600" xr2:uid="{6AE05D5D-0414-44FB-9FED-3577447E6C44}"/>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E004'!$B$2:$U$39</definedName>
    <definedName name="_xlnm.Print_Area" localSheetId="4">'50 E006'!$B$2:$U$41</definedName>
    <definedName name="_xlnm.Print_Area" localSheetId="5">'50 E007'!$B$2:$U$37</definedName>
    <definedName name="_xlnm.Print_Area" localSheetId="6">'50 E011'!$B$2:$U$59</definedName>
    <definedName name="_xlnm.Print_Area" localSheetId="7">'50 E012'!$B$2:$U$71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T20" i="9"/>
  <c r="U20" i="9" s="1"/>
  <c r="S20" i="9"/>
  <c r="R20" i="9"/>
  <c r="T19" i="9"/>
  <c r="U19" i="9" s="1"/>
  <c r="S19" i="9"/>
  <c r="R19" i="9"/>
  <c r="U15" i="9"/>
  <c r="U14" i="9"/>
  <c r="U13" i="9"/>
  <c r="U12" i="9"/>
  <c r="U11" i="9"/>
  <c r="U40" i="8"/>
  <c r="T40" i="8"/>
  <c r="S40" i="8"/>
  <c r="R40" i="8"/>
  <c r="T39" i="8"/>
  <c r="U39" i="8" s="1"/>
  <c r="S39" i="8"/>
  <c r="R39" i="8"/>
  <c r="U35" i="8"/>
  <c r="U34" i="8"/>
  <c r="U33" i="8"/>
  <c r="U32" i="8"/>
  <c r="U31" i="8"/>
  <c r="U30" i="8"/>
  <c r="U29" i="8"/>
  <c r="U28" i="8"/>
  <c r="U27" i="8"/>
  <c r="U26" i="8"/>
  <c r="U25" i="8"/>
  <c r="U24" i="8"/>
  <c r="U23" i="8"/>
  <c r="U22" i="8"/>
  <c r="U21" i="8"/>
  <c r="U20" i="8"/>
  <c r="U19" i="8"/>
  <c r="U18" i="8"/>
  <c r="U17" i="8"/>
  <c r="U16" i="8"/>
  <c r="U15" i="8"/>
  <c r="U14" i="8"/>
  <c r="U13" i="8"/>
  <c r="U12" i="8"/>
  <c r="U11" i="8"/>
  <c r="T34" i="7"/>
  <c r="S34" i="7"/>
  <c r="U34" i="7" s="1"/>
  <c r="R34" i="7"/>
  <c r="U33" i="7"/>
  <c r="T33" i="7"/>
  <c r="S33" i="7"/>
  <c r="R33" i="7"/>
  <c r="U29" i="7"/>
  <c r="U28" i="7"/>
  <c r="U27" i="7"/>
  <c r="U26" i="7"/>
  <c r="U25" i="7"/>
  <c r="U24" i="7"/>
  <c r="U23" i="7"/>
  <c r="U22" i="7"/>
  <c r="U21" i="7"/>
  <c r="U20" i="7"/>
  <c r="U19" i="7"/>
  <c r="U18" i="7"/>
  <c r="U17" i="7"/>
  <c r="U16" i="7"/>
  <c r="U15" i="7"/>
  <c r="U14" i="7"/>
  <c r="U13" i="7"/>
  <c r="U12" i="7"/>
  <c r="U11" i="7"/>
  <c r="U23" i="6"/>
  <c r="T23" i="6"/>
  <c r="S23" i="6"/>
  <c r="R23" i="6"/>
  <c r="T22" i="6"/>
  <c r="U22" i="6" s="1"/>
  <c r="S22" i="6"/>
  <c r="R22" i="6"/>
  <c r="U18" i="6"/>
  <c r="U17" i="6"/>
  <c r="U16" i="6"/>
  <c r="U15" i="6"/>
  <c r="U14" i="6"/>
  <c r="U13" i="6"/>
  <c r="U12" i="6"/>
  <c r="U11" i="6"/>
  <c r="T25" i="5"/>
  <c r="U25" i="5" s="1"/>
  <c r="S25" i="5"/>
  <c r="R25" i="5"/>
  <c r="T24" i="5"/>
  <c r="U24" i="5" s="1"/>
  <c r="S24" i="5"/>
  <c r="R24" i="5"/>
  <c r="U20" i="5"/>
  <c r="U19" i="5"/>
  <c r="U18" i="5"/>
  <c r="U17" i="5"/>
  <c r="U16" i="5"/>
  <c r="U15" i="5"/>
  <c r="U14" i="5"/>
  <c r="U13" i="5"/>
  <c r="U12" i="5"/>
  <c r="U11" i="5"/>
  <c r="T24" i="4"/>
  <c r="U24" i="4" s="1"/>
  <c r="S24" i="4"/>
  <c r="R24" i="4"/>
  <c r="T23" i="4"/>
  <c r="S23" i="4"/>
  <c r="U23" i="4" s="1"/>
  <c r="R23" i="4"/>
  <c r="U19" i="4"/>
  <c r="U18" i="4"/>
  <c r="U17" i="4"/>
  <c r="U16" i="4"/>
  <c r="U15" i="4"/>
  <c r="U14" i="4"/>
  <c r="U13" i="4"/>
  <c r="U12" i="4"/>
  <c r="U11" i="4"/>
  <c r="T28" i="3"/>
  <c r="U28" i="3" s="1"/>
  <c r="S28" i="3"/>
  <c r="R28" i="3"/>
  <c r="T27" i="3"/>
  <c r="U27" i="3" s="1"/>
  <c r="S27" i="3"/>
  <c r="R27" i="3"/>
  <c r="U23" i="3"/>
  <c r="U22" i="3"/>
  <c r="U21" i="3"/>
  <c r="U20" i="3"/>
  <c r="U19" i="3"/>
  <c r="U18" i="3"/>
  <c r="U17" i="3"/>
  <c r="U16" i="3"/>
  <c r="U15" i="3"/>
  <c r="U14" i="3"/>
  <c r="U13" i="3"/>
  <c r="U12" i="3"/>
  <c r="U11" i="3"/>
  <c r="U31" i="2"/>
  <c r="T31" i="2"/>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<sst xmlns="http://schemas.openxmlformats.org/spreadsheetml/2006/main" count="1307" uniqueCount="536">
  <si>
    <t xml:space="preserve">    Tercer Trimestre 2024</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</si>
  <si>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</si>
  <si>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</si>
  <si>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</si>
  <si>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Tercer Trimestre 2024</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</si>
  <si>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</si>
  <si>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</si>
  <si>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</si>
  <si>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</si>
  <si>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</si>
  <si>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</si>
  <si>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</si>
  <si>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</si>
  <si>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</si>
  <si>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</si>
  <si>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</si>
  <si>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</si>
  <si>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</si>
  <si>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</si>
  <si>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</si>
  <si>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</si>
  <si>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</si>
  <si>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</si>
  <si>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</si>
  <si>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</si>
  <si>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</si>
  <si>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</si>
  <si>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</si>
  <si>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</si>
  <si>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</si>
  <si>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</si>
  <si>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</si>
  <si>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</si>
  <si>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</si>
  <si>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</si>
  <si>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</si>
  <si>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</si>
  <si>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</si>
  <si>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</si>
  <si>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</si>
  <si>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Esperanza de Vida al Nacer</t>
    </r>
    <r>
      <rPr>
        <i/>
        <sz val="10"/>
        <color indexed="30"/>
        <rFont val="Soberana Sans"/>
      </rPr>
      <t xml:space="preserve">
</t>
    </r>
  </si>
  <si>
    <t>(Total de Años Vividos al nacer de la población derechohabiente del IMSS del año t-1) / (Número de supervivientes supuestos al nacer de la población derechohabiente del IMSS del año t-1)</t>
  </si>
  <si>
    <t>Años</t>
  </si>
  <si>
    <t>Estratégico-Eficacia-Anual</t>
  </si>
  <si>
    <t>N/A</t>
  </si>
  <si>
    <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</si>
  <si>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</si>
  <si>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</si>
  <si>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</si>
  <si>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</si>
  <si>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</si>
  <si>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</si>
  <si>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</si>
  <si>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</si>
  <si>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</si>
  <si>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</si>
  <si>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</si>
  <si>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</si>
  <si>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</si>
  <si>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</si>
  <si>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Porcentaje</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</si>
  <si>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</si>
  <si>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</si>
  <si>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</si>
  <si>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preventivas proporcionadas</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</si>
  <si>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</si>
  <si>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</si>
  <si>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Estratégico-Eficacia-Semestral</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</si>
  <si>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</si>
  <si>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</si>
  <si>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</si>
  <si>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</si>
  <si>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</si>
  <si>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</si>
  <si>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</si>
  <si>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</si>
  <si>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</si>
  <si>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</si>
  <si>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</si>
  <si>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</si>
  <si>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</si>
  <si>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</si>
  <si>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</si>
  <si>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</si>
  <si>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</si>
  <si>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</si>
  <si>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</si>
  <si>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</si>
  <si>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</si>
  <si>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</si>
  <si>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</si>
  <si>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</si>
  <si>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</si>
  <si>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</si>
  <si>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</si>
  <si>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</si>
  <si>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</si>
  <si>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</si>
  <si>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</si>
  <si>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</si>
  <si>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</si>
  <si>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Esperanza de Vida al Nacer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</si>
  <si>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</si>
  <si>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</si>
  <si>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</si>
  <si>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</si>
  <si>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</si>
  <si>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</si>
  <si>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 xml:space="preserve"> Causa : Información al mes de enero-mayo de 2024. Se obtuvo un logro de 37.33%, obteniendo un porcentaje de cumplimiento del 87.42% con relación a la meta programada a enero-junio de 2024 del 42.70%. Los factores que influyeron fueron la limitada captación de población susceptible de la detección. No obstante, al tratarse de información con corte de mayo, se espera que los registros de junio se posicionen con un mayor porcentaje de cumplimiento. Efecto: El logro obtenido permitió beneficiar a más de 13.83 millones de derechohabientes de 20 años y más con esa detección, lo que contribuye en la identificación temprana de la enfermedad. Otros Motivos:Información disponible a enero-mayo de 2024. Se espera que, al disponer de información a junio de 2024, la meta refleje el cumplimiento esperado.</t>
    </r>
  </si>
  <si>
    <r>
      <t xml:space="preserve">Cobertura de detección de cáncer de mama por mastografía en mujeres de 50 a 69 años
</t>
    </r>
    <r>
      <rPr>
        <sz val="10"/>
        <rFont val="Soberana Sans"/>
        <family val="2"/>
      </rPr>
      <t xml:space="preserve"> Causa : Información al mes de enero-mayo de 2024. Se obtuvo un logro del 6.26%, obteniendo un porcentaje de cumplimiento del 69.25% con relación a la meta programada al mes de junio de 2024 del 9.04. Los factores que influyeron fueron la limitada captación de población susceptible de la detección, así como el retraso en la lectura de mastografías. No obstante, al tratarse de información con corte de mayo, se espera que los registros de junio se posicionen con mayor porcentaje de cumplimiento. Efecto: El logro obtenido permitió beneficiar a 433,063 mujeres derechohabientes de 50 a 69 años con la mastografía de tamizaje, lo que contribuye en la identificación temprana de la enfermedad.  Otros Motivos:Información disponible a enero-mayo de 2024. Se espera que, al disponer de información a junio de 2024, se posicionen con mayor porcentaje de cumplimiento.</t>
    </r>
  </si>
  <si>
    <r>
      <t xml:space="preserve">Cobertura con esquemas completos de vacunación en niños de un año de edad.
</t>
    </r>
    <r>
      <rPr>
        <sz val="10"/>
        <rFont val="Soberana Sans"/>
        <family val="2"/>
      </rPr>
      <t xml:space="preserve"> Causa : Información del periodo enero-marzo 2024. Se obtuvo un logro de 93.16% con 1.8 puntos porcentuales por debajo del valor esperado, y un porcentaje de cumplimiento del 98.07% con relación a la meta programada para este periodo de enero-junio del 2024 del 95.00%. Los factores que influyeron en no alcanzar el valor de referencia fueron: falta de acuerdos estatales para la distribución de áreas geográficas específicas de vacunación para cada institución. Efecto: La cobertura en el periodo enero-marzo del 93.2% de la población objetivo incrementa la población susceptible de enfermedades prevenibles a través de la vacunación. Otros Motivos:</t>
    </r>
  </si>
  <si>
    <r>
      <t xml:space="preserve">Cobertura de detección de cáncer cérvico uterino a través de citología cervical en mujeres de 25 a 64 años
</t>
    </r>
    <r>
      <rPr>
        <sz val="10"/>
        <rFont val="Soberana Sans"/>
        <family val="2"/>
      </rPr>
      <t xml:space="preserve"> Causa : Información al mes de enero-mayo de 2024. Se obtuvo un logro del 11.54%, obteniendo un porcentaje de cumplimiento del 88.09% con relación a la meta programada a junio de 2024 del 13.10%. Los factores que influyeron fueron la limitada captación de población susceptible de la detección y fallas en el registro de la acción de primera vez. No obstante, al tratarse de información con corte de mayo, se espera que los registros de junio se posicionen con cumplimiento de la meta para ese mes. Efecto: El logro obtenido permitió beneficiar a más de 1.90 millones de mujeres derechohabientes de 25 a 64 años con la prueba de Papanicolaou, lo que contribuye en la identificación temprana de la enfermedad. Otros Motivos:Información disponible a enero-mayo de 2024. Se espera que, al disponer de información a junio de 2024, la meta refleje el cumplimiento esperado.</t>
    </r>
  </si>
  <si>
    <r>
      <t xml:space="preserve">Cobertura de detección de primera vez de diabetes mellitus en población derechohabiente de 20 años y más
</t>
    </r>
    <r>
      <rPr>
        <sz val="10"/>
        <rFont val="Soberana Sans"/>
        <family val="2"/>
      </rPr>
      <t xml:space="preserve"> Causa : Información al mes de enero-mayo de 2024. Se obtuvo un logro de 11.92%, obteniendo un porcentaje de cumplimiento del 88.30% con relación a la meta programada a junio de 2024 de 13.50%. Los factores que influyeron fueron la limitada captación de población susceptible de la detección y fallas en el registro de la acción de primera vez. Al tratarse de información con corte de mayo, se espera que los registros de junio se posicionen con cumplimiento de la meta para ese mes. Efecto: El logro obtenido permitió beneficiar a más de 4.39  millones de derechohabientes de 20 años y más con esa detección, lo que contribuye en la identificación temprana de la enfermedad. Otros Motivos:Información disponible a enero-mayo de 2024.</t>
    </r>
  </si>
  <si>
    <r>
      <t xml:space="preserve">Logro de Aceptantes de primera vez de Métodos Anticonceptivos, en relación con la meta programada en Consulta Externa de Medicina Familiar
</t>
    </r>
    <r>
      <rPr>
        <sz val="10"/>
        <rFont val="Soberana Sans"/>
        <family val="2"/>
      </rPr>
      <t xml:space="preserve"> Causa : Información al mes de enero-mayo de 2024. Se obtuvo un logro de 113.43%, por lo cual el porcentaje de cumplimiento con relación a la meta programada es de 126.03%. Los factores que influyeron para la obtención de este resultado fueron: Las acciones de consejería sobre Riesgo reproductivo dirigidas a las mujeres en edad fértil, generan un cambio a conductas saludables, promoviendo las ventajas del espaciamiento de la gestación; respetando su autodeterminación mediante una decisión la libre e informada. Se reforzaron diversas acciones del programa de Planificación Familiar entre ellas la consejería, para la conquista de aceptantes en métodos de planificación familiar.  Efecto: Derivado del logro alcanzado, hay un incremento de aceptantes en Métodos anticonceptivos dirigido a la población en etapa reproductiva, con la finalidad de mejorar la calidad de vida, favorecer la equidad de género, y disminuir la morbilidad y mortalidad en las mujeres en edad fértil. Otros Motivos:</t>
    </r>
  </si>
  <si>
    <r>
      <t xml:space="preserve">Porcentaje de medición de peso y talla en población derechohabiente
</t>
    </r>
    <r>
      <rPr>
        <sz val="10"/>
        <rFont val="Soberana Sans"/>
        <family val="2"/>
      </rPr>
      <t xml:space="preserve"> Causa : El avance reportado de 41.70% permitió un porcentaje de cumplimiento de meta de 85.89%, lo que implicó un logro inferior a la meta programada 48.60%. Los factores que influyeron en este resultado fueron que los datos en el sistema institucional de información tienen un retraso de dos meses. Así mismo, informo que los grupos de 5 a 9 años y de 10 a 19 años se reportan con más bajos porcentajes de medición de peso y talla; para el grupo de 5 a 9 años, posiblemente debido a que acuden menos a las unidades médicas por el esquema de vacunación, que incluye menos vacunas. En el caso de los adolescentes de 10 a 19 años históricamente es el grupo que acude con menor frecuencia. Así mismo, se han implementado acciones extramuros en escuelas primarias y de nivel medio superior y superior con la finalidad de aumentar la meta.   Efecto: El logro alcanzado permitió que 22,980,270 derechohabientes se les evaluará su estado nutricional y se les otorgaran recomendaciones relacionadas a hábitos saludables referente a la alimentación y la actividad física lo que permite que cada persona pueda tener herramientas para tomar decisiones informadas para prevenir enfermedades, y mantener la salud, lo que contribuye a contener el problema de sobrepeso/obesidad. Otros Motivos:Información al mes de enero-julio de 2024. La diferencia entre los denominadores de la meta ajustada y el avance reportado es debido a: El denominador de la meta ajustada (52,170, 000), se estableció calculando el promedio de la población adscrita a médico familiar de 2022 (51,099 300) y 2023 (53,249 225), con un promedio de 52,170, 000. El denominador del avance (55,052,664), es la población adscrita a médico familiar de 2024. La población adscrita a médico familiar es dinámica, cada año cambia según el número de derechohabientes que se den de alta al Instituto, por lo que esta diferencia entre los denominadores siempre va a existir.     </t>
    </r>
  </si>
  <si>
    <r>
      <t xml:space="preserve">Porcentaje de Atención Preventiva Integrada 
</t>
    </r>
    <r>
      <rPr>
        <sz val="10"/>
        <rFont val="Soberana Sans"/>
        <family val="2"/>
      </rPr>
      <t xml:space="preserve"> Causa : El avance reportado de 91.50% permitió un porcentaje de cumplimiento de meta de 102.94%, lo que implicó un logro superior a la meta programada de 88.89%. Los factores que favorecieron en el avance reportado fueron el fortalecimiento de la capacitación de población susceptible de acciones preventivas, a través de jornadas y campañas de salud, fomento del autocuidado y educación participativa. Efecto: El logro obtenido, permitió beneficiar a 2,182,304 derechohabientes con el paquete completo de acciones preventivas de acuerdo con su grupo de edad y sexo. Situación que permite mejorar la calidad de vida de la población derechohabiente al promover estilos de vida saludables, mejorar la nutrición, prevención y detección oportuna de enfermedades de mayor impacto en salud. Otros Motivos:Información disponible a enero-julio de 2024. En el indicador de Porcentaje de Atención Preventiva Integrada, la meta de su denominador al tercer trimestre de 2024 no es una meta ajustada. La causa por la cual el avance en el denominador es diferente, se debe a que el total de atenciones otorgadas por el personal de enfermería en el mes evaluado es variable debido a que, no se puede estimar el número de derechohabiente que pueden recibir atenciones preventivas integradas por grupo  de edad a la Unidad de Medicina Familiar, así mismo la asistencia a las UMF depende de la accesibilidad (transporte, zona geográfica, zona urbana o rural), aun así se observa que el logro alcanzado con relación a la meta programada es de 102.94%.</t>
    </r>
  </si>
  <si>
    <r>
      <t xml:space="preserve">Porcentaje de entrevistas de consejería anticonceptiva
</t>
    </r>
    <r>
      <rPr>
        <sz val="10"/>
        <rFont val="Soberana Sans"/>
        <family val="2"/>
      </rPr>
      <t xml:space="preserve"> Causa : Se obtuvo un logro de 90.59%, por lo cual el porcentaje de cumplimiento con relación a la meta programada (90.0%) es de 100.66%. Sin embargo, existe una diferencia entre los denominadores, derivado a que el periodo reportado es enero-julio (último mes disponible) en lugar de enero a septiembre. Es importante señalar que para la obtención del denominador se considera a la población en edad fértil que asiste a la Unidad Médica, y se identifica el motivo de no uso o aceptación de un método anticonceptivo, con técnicas de consejería en planificación familiar y anticoncepción. La entrevista en salud reproductiva o planificación familiar favorece la selección en forma libre, voluntaria e informada de un método, conforme a las necesidades personales, expectativas reproductivas y condición de salud, basados en los criterios médicos de elegibilidad. Efecto: La adopción de un método anticonceptivo de manera informada, a través de la comunicación educativa  favorece la continuidad en el uso del mismo, a fin de planear un embarazo en las mejores condiciones de salud o incluso limitar de manera permanente la fecundidad, disminuyendo la Morbi Mortalidad Materna y perinatal.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</si>
  <si>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</si>
  <si>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</si>
  <si>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</si>
  <si>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</si>
  <si>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</si>
  <si>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</si>
  <si>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</si>
  <si>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</si>
  <si>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</si>
  <si>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</si>
  <si>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</si>
  <si>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</si>
  <si>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</si>
  <si>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</si>
  <si>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</si>
  <si>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</si>
  <si>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</si>
  <si>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</si>
  <si>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</si>
  <si>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</si>
  <si>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</si>
  <si>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</si>
  <si>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</si>
  <si>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</si>
  <si>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</si>
  <si>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</si>
  <si>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</si>
  <si>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</si>
  <si>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</si>
  <si>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</si>
  <si>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</si>
  <si>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</si>
  <si>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</si>
  <si>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</si>
  <si>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</si>
  <si>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</si>
  <si>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</si>
  <si>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 5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</si>
  <si>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</si>
  <si>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</si>
  <si>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</si>
  <si>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</si>
  <si>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</si>
  <si>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</si>
  <si>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</si>
  <si>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</si>
  <si>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</si>
  <si>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Se ha mantenido la evaluación, teniendo como estrategia retro informar sobre los resultados obtenidos para propiciar la mejora en la elaboración de los dictámenes de riesgos de trabajo e invalidez por parte de los médicos de salud en el trabajo y por ende, otorgar una evaluación correcta y justa al trabajador asegurado.  Se desarrolla y diseña una estrategia para validar el Índice de calidad de la atención en los servicios de salud en el trabajo, esta estrategia se realizará con encuestas mediante un Call Center que se contratará para obtener el resultado. La implementación de esta estrategia se ha retrasado, pendiente la realización de las encuestas. Efecto: El resultado de 37.23 puntos por debajo de la meta establecida por falta de la complementación de la construcción del índice mediante las encuestas, que se espera solventar para finales de 2024, no permitió una adecuada identificación de las áreas de oportunidad a mejorar para incrementar la calidad de la atención durante el primer semestre de 2024. Otros Motivos:</t>
    </r>
  </si>
  <si>
    <r>
      <t xml:space="preserve">Porcentaje de Calificación de los probables riesgos de trabajo
</t>
    </r>
    <r>
      <rPr>
        <sz val="10"/>
        <rFont val="Soberana Sans"/>
        <family val="2"/>
      </rPr>
      <t xml:space="preserve"> Causa : Los servicios de Salud en el Trabajo realizan la dictaminación del riesgo de trabajo a pesar de que el trabajador no se hubiera presentado a concluir el trámite. Efecto:  Cumplimiento de la meta establecida de calificación de los probables riesgos de trabajo durante el tercer trimestre de 2024. Otros Motivos:Se encuentra una diferencia entre el denominador de la meta programada y el denominador de la meta alcanzada en virtud que la programación de la meta se realiza mediante estimación de las cifras a lo largo del año y la meta alcanzada se realiza con las cifras reales obtenidas en el trimestre de reporte.         </t>
    </r>
  </si>
  <si>
    <r>
      <t xml:space="preserve">Porcentaje de aprovechamiento de los cursos de capacitación
</t>
    </r>
    <r>
      <rPr>
        <sz val="10"/>
        <rFont val="Soberana Sans"/>
        <family val="2"/>
      </rPr>
      <t xml:space="preserve"> Causa : El avance reportado de 99.5%, permitió cumplir respecto al valor de referencia, lo que implica un avance aceptable. Los factores que contribuyeron para lograr este avance al tercer trimestre del 2024, fue la ejecución de las actividades siguientes: 1. Se crearon metas específicas para el personal asignado a los Centros Regionales de Seguridad en el Trabajo, Capacitación y Productividad (CRESTCAP), con la finalidad de fomentar la mejora continua de todos los procesos de capacitación; 2. Elaboración de guías para el diseño de curso de capacitación presenciales y virtuales; 3. Homologación del temario de los cursos de capacitación; 4. Asignación de diseño de los cursos de capacitación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Las actividades realizadas contribuyeron al logro obtenido, permitiendo transmitir de manera eficaz y eficiente los conocimientos, habilidades y competencias a aproximadamente 99 de cada 100 participantes de los cursos de capacitación que el IMSS otorgó en materia de Seguridad y Salud en el Trabajo durante este 2024. El aprovechamiento de los participantes en los cursos capacitación, contribuye en que dichos participantes puedan influir en las personas involucradas en la implementación de las medidas correctivas y preventivas, así como en incrementar la cultura para la prevención de accidentes y enfermedades de trabajo en los centros laborales. Otros Motivos:A partir de la pandemia por la COVID-19, se realizó un ajuste a esta meta con la finalidad de mejorar el impacto en las actividades de prevención de accidentes y enfermedades de trabajo. De la misma manera, se crearon metas específicas para el personal asignado a los Centros Regionales de Seguridad en el Trabajo, Capacitación y Productividad (CRESTCAP), con la finalidad de fomentar la mejora continua de todos los procesos de capacitación. Aunque se incrementó la cantidad de personas a capacitar, el indicador  Porcentaje de aprovechamiento de los cursos de capacitación  no se ve afectado, ya que se encuentra dentro del parámetro establecido. Este ajuste fue necesario para asegurar que, a pesar del aumento en la demanda de capacitación, la calidad y eficacia de los cursos se mantuvieran óptimas. El indicador de aprovechamiento sigue reflejando adecuadamente el nivel de adquisición de conocimientos y habilidades por parte de los participantes, asegurando que los objetivos de formación y mejora continua sean alcanzados conforme a lo planificado.</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</si>
  <si>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La oportunidad en la dictaminación del estado de invalidez e incapacidad permanente continua presentando retraso en el periodo del reporte derivado de las  adecuaciones periódicas que se aplican al sistema de salud en el trabajo (SIST), que  ocasiona enlentecimiento a la demanda requerida en los servicios de Salud en el Trabajo a nivel nacional  impactando directamente en el incremento de los 15 días establecidos por procedimiento para llevar a cabo la elaboración- aprobación y autorización correspondiente. Efecto: El resultado de 0.81 puntos por debajo de la meta no permitió cumplir con la proyección esperada de autorización oportuna de dictámenes de incapacidades permanentes o defunción e invalidez, limitando la obtención de las prestaciones económicas y en especie que les corresponden a los trabajadores por falta de personal durante el tercer trimestre de 2024. Otros Motivos:Se encuentra una diferencia entre el denominador de la meta programada y el denominador de la meta alcanzada en virtud que la programación de la meta se realiza mediante estimación de las cifras a lo largo del año y la meta alcanzada se realiza con las cifras reales obtenidas en el trimestre de reporte.</t>
    </r>
  </si>
  <si>
    <r>
      <t xml:space="preserve">Porcentaje de variación de la tasa de accidentes de trabajo en empresas intervenidas con programas preventivos de Seguridad en el Trabajo
</t>
    </r>
    <r>
      <rPr>
        <sz val="10"/>
        <rFont val="Soberana Sans"/>
        <family val="2"/>
      </rPr>
      <t xml:space="preserve"> Causa : El avance reportado de 29.6%, permitió cumplir con el valor de referencia, lo que implica un avance aceptable, aunque este valor es proyectado debido a que aun no se cuenta con la consolidación de la información de los Riesgos de Trabajo Terminados. Los factores que contribuyeron para lograr este avance, fue la ejecución de las actividades siguientes: 1. Se crearon metas específicas para los Coordinadores Auxiliares de Seguridad en el Trabajo y Coordinadores Zonales de Seguridad en el Trabajo,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Efecto: Prevención de accidentes de trabajo en las empresas afiliadas intervenidas con estudios y programas de Seguridad y Salud en el Trabajo. Otros Motivos:</t>
    </r>
  </si>
  <si>
    <r>
      <t xml:space="preserve">Cumplimiento de las metas de calificación de accidentes de trabajo
</t>
    </r>
    <r>
      <rPr>
        <sz val="10"/>
        <rFont val="Soberana Sans"/>
        <family val="2"/>
      </rPr>
      <t xml:space="preserve"> Causa : Los médicos de los servicios de salud en el trabajo otorgan en forma oportuna la dictaminación de los accidentes de trabajo, inclusive si el trabajador no se ha presentado a concluir el trámite de dictaminación del ST-7.  Efecto: Cumplimiento de la meta establecida de calificación de accidentes de trabajo durante el tercer trimestre de 2024. Otros Motivos:Se encuentra una diferencia entre el denominador de la meta programada y el denominador de la meta alcanzada en virtud que la programación de la meta se realiza mediante estimación de las cifras a lo largo del año y la meta alcanzada se realiza con las cifras reales obtenidas en el trimestre de reporte.</t>
    </r>
  </si>
  <si>
    <r>
      <t xml:space="preserve">Cumplimiento de las metas de calificación de enfermedades de trabajo
</t>
    </r>
    <r>
      <rPr>
        <sz val="10"/>
        <rFont val="Soberana Sans"/>
        <family val="2"/>
      </rPr>
      <t xml:space="preserve"> Causa : Los trabajadores no han acudido a solicitar la dictaminación de enfermedades de trabajo como se esperaba, por lo que no se ha alcanzado el número de enfermedades proyectadas. Efecto: El resultado obtenido de 4.64 puntos por debajo de la meta no permitió cumplir con la cobertura esperada de calificación de enfermedades de trabajo, limitando la obtención de las prestaciones económicas y en especie que les corresponden a los trabajadores durante el tercer trimestre de 2024. Otros Motivos:Se encuentra una diferencia entre el denominador de la meta programada y el denominador de la meta alcanzada en virtud que la programación de la meta se realiza mediante estimación de las cifras a lo largo del año y la meta alcanzada se realiza con las cifras reales obtenidas en el trimestre de reporte.</t>
    </r>
  </si>
  <si>
    <r>
      <t xml:space="preserve">Porcentaje de cumplimiento en la capacitación de trabajadores en seguridad y salud en el trabajo
</t>
    </r>
    <r>
      <rPr>
        <sz val="10"/>
        <rFont val="Soberana Sans"/>
        <family val="2"/>
      </rPr>
      <t xml:space="preserve"> Causa : El avance reportado de 83.61% implica un avance aceptable. Los factores que contribuyeron para lograr este avance, fue la ejecución de las actividades siguientes: 1. Se crearon metas específicas para el personal asignado a los Centros Regionales de Seguridad en el Trabajo, Capacitación y Productividad (CRESTCAP), con la finalidad de fomentar la mejora continua de todos los procesos de capacitación; 2. Elaboración de guías para el diseño de curso de capacitación presenciales y virtuales; 3. Homologación del temario de los cursos de capacitación; 4. Asignación de diseño de los cursos de capacitación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Las actividades realizadas contribuyeron al logro obtenido, permitiendo cumplir con la meta programada de trabajadores capacitados, a los cuales se logró transmitir de manera eficaz y eficiente los conocimientos, habilidades y competencias a aproximadamente 99 de cada 100 participantes de los cursos de capacitación que el IMSS otorgó en materia de Seguridad y Salud en el Trabajo en el 2024. Esta actividad contribuye en que los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</si>
  <si>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como el SIST,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 Efecto: Cumplimiento de la meta de autorización de dictámenes de incapacidades permanente o defunción e invalidez mediante la utilización efectiva del Módulo Electrónico de Salud en el Trabajo durante el tercer trimestre de 2024. Otros Motivos:Se encuentra una diferencia entre el denominador de la meta programada y el denominador de la meta alcanzada en virtud que la programación de la meta se realiza mediante estimación de las cifras a lo largo del año y la meta alcanzada se realiza con las cifras reales obtenidas en el trimestre de reporte.</t>
    </r>
  </si>
  <si>
    <r>
      <t xml:space="preserve">Cumplimiento de las metas de dictaminación de incapacidades permanente o defunción e invalidez
</t>
    </r>
    <r>
      <rPr>
        <sz val="10"/>
        <rFont val="Soberana Sans"/>
        <family val="2"/>
      </rPr>
      <t xml:space="preserve"> Causa : Tras la aplicación de estrategias de recuperación de servicios de atención médica, se va retomando la normalización de estudios de gabinete y consulta de especialistas, solo retrasándose en aquellos servicios donde hay falta de personal, lo que redunda en que el número de trabajadores que tienen pendiente la elaboración de un dictamen aún no ha disminuido. Efecto: El resultado de 2.67 puntos por debajo de la meta no permitió cumplir con la proyección esperada de elaboración de dictámenes de incapacidades permanentes o defunción e invalidez, limitando la obtención de las prestaciones económicas y en especie que les corresponden a los trabajadores por falta de personal durante el tercer trimestre de 2024. Otros Motivos:Se encuentra una diferencia entre el denominador de la meta programada y el denominador de la meta alcanzada en virtud que la programación de la meta se realiza mediante estimación de las cifras a lo largo del año y la meta alcanzada se realiza con las cifras reales obtenidas en el trimestre de reporte.</t>
    </r>
  </si>
  <si>
    <r>
      <t xml:space="preserve">Porcentaje de cumplimiento en la elaboración de estudios y programas preventivos de seguridad en el trabajo
</t>
    </r>
    <r>
      <rPr>
        <sz val="10"/>
        <rFont val="Soberana Sans"/>
        <family val="2"/>
      </rPr>
      <t xml:space="preserve"> Causa : El avance reportado refleja un 77% de cumplimiento contra el valor de referencia, lo que a pesar de no cumplir la meta, implica un avance parcial, considerando que se presentan dificultades en el primer trimestre de cada año, para acceder a las empresas programadas a intervenir con Estudios y Programas de Seguridad y Salud en el Trabajo, sin embargo, se avanzó significativamente respecto a los periodos de medición anteriores. Los factores que contribuyeron para lograr este avance al tercer trimestre del 2024,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4. Se desarrollan sesiones técnicas bimestrales a fin de retroalimentar y resolver dudas operativas. Estas actividades integradas a los seguimientos que desarrollan los Especialistas en Seguridad en el Trabajo contribuyeron a que las empresas afiliadas permitan el acceso para ser intervenidas. Efecto: Las actividades realizadas contribuyeron al logro obtenido, permitiendo incrementar el porcentaje de cumplimiento en la elaboración de Estudios y Programas de Seguridad y Salud en el Trabajo. Este incremento nos permite avanzar de manera significativa a contribuir en la programación de actividades para la prevención de accidentes y enfermedades en las empresas afiliadas. Otros Motivos:El avance reportado se encuentra fuera del parametro de cumplimiento, tomando en consideración que existen un ligero retraso debido a dificultades para el ingreso a las empresas</t>
    </r>
  </si>
  <si>
    <r>
      <t xml:space="preserve">Porcentaje de seguimientos realizados en empresas con programas preventivos de seguridad en el trabajo.
</t>
    </r>
    <r>
      <rPr>
        <sz val="10"/>
        <rFont val="Soberana Sans"/>
        <family val="2"/>
      </rPr>
      <t xml:space="preserve"> Causa : El avance reportado de 70.2 % respecto de lo programado, permitió el cumplimiento aceptable respecto al valor de referencia, lo que implica un avance significativo, considerando que se presentaron dificultades en el primer trimestre del año, para acceder a las empresas programadas a intervenir con Estudios y Programas de Seguridad y Salud en el Trabajo, así como para realizar los seguimientos para verificar la implementación de las medidas preventivas o correctivas, sin embargo, se avanzó significativamente. Los factores que contribuyeron para lograr este avance ,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Efecto: Las actividades realizadas contribuyeron en prevenir accidentes de trabajo al tercer trimestre del 2024. de la misma forma las actividades implementadas permitieron cumplir con el valor de referencia establecido para el indicador, lo cual coadyuva a mejorar los entornos laborales y mejorar la cultura de prevención en materia de Seguridad y Salud en el Trabajo. Otros Motivos:</t>
    </r>
  </si>
  <si>
    <t>E004</t>
  </si>
  <si>
    <t>Investigación y desarrollo tecnológico en salud</t>
  </si>
  <si>
    <t>3 - Desarrollo Económico</t>
  </si>
  <si>
    <t>8 - Ciencia, Tecnología e Innovación</t>
  </si>
  <si>
    <t>1 - Investigación Científica</t>
  </si>
  <si>
    <t>24 - Investigación en salud pertinente y de excelencia académica</t>
  </si>
  <si>
    <t>Contribuir a mejorar la atención a la salud de los derechohabientes del Instituto Mexicano del Seguro Social.</t>
  </si>
  <si>
    <r>
      <t>Tasa de Variación de Títulos de Patente asignados al IMSS.</t>
    </r>
    <r>
      <rPr>
        <i/>
        <sz val="10"/>
        <color indexed="30"/>
        <rFont val="Soberana Sans"/>
      </rPr>
      <t xml:space="preserve">
</t>
    </r>
  </si>
  <si>
    <t>[[(Número de Títulos de Patente otorgados al IMSS acumulados durante el periodo t) / (Número de Títulos de Patente otorgados al IMSS acumulados durante el periodo t-k)] - (1)] x 100</t>
  </si>
  <si>
    <t>Tasa de variación</t>
  </si>
  <si>
    <r>
      <t>Porcentaje de protocolos de investigación científica y desarrollo tecnológico con potencial de traslación y beneficio para derechohabientes del IMSS.</t>
    </r>
    <r>
      <rPr>
        <i/>
        <sz val="10"/>
        <color indexed="30"/>
        <rFont val="Soberana Sans"/>
      </rPr>
      <t xml:space="preserve">
</t>
    </r>
  </si>
  <si>
    <t>[(Número de protocolos de investigación científica y desarrollo tecnológico que abordan las prioridades de salud de los derechohabientes que iniciaron seguimiento en la oficina de traslación en el periodo t/total de protocolos de investigación científica y desarrollo tecnológico que abordan las prioridades de salud de los derechohabientes con potencial de traslación en el periodo t) * 100]</t>
  </si>
  <si>
    <t>El sector de Investigación en salud del IMSS genera conocimiento científico de alta calidad, enfocado en la atención médica para los derechohabientes.</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</si>
  <si>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</si>
  <si>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</si>
  <si>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r>
      <t>Porcentaje de Artículos Científicos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</si>
  <si>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</si>
  <si>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A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</si>
  <si>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</si>
  <si>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t-1)] - (1)] x 100</t>
  </si>
  <si>
    <t>B Apoyos económicos para cursar maestrías y doctorados para el Personal de Salud que desarrolla Investigación Científica y Desarrollo Tecnológico entregados.</t>
  </si>
  <si>
    <r>
      <t>Tasa de Variación del Personal Institucional graduado de maestría y doctorado.</t>
    </r>
    <r>
      <rPr>
        <i/>
        <sz val="10"/>
        <color indexed="30"/>
        <rFont val="Soberana Sans"/>
      </rPr>
      <t xml:space="preserve">
</t>
    </r>
  </si>
  <si>
    <t>([(Número de personal institucional con apoyo económico que obtuvo el grado de maestría y doctorado en el periodo t) / (Número de personal institucional con apoyo económico que obtuvo el grado de maestría y doctorado de maestría y doctorado en el periodo t-1)] - (1)) x 100</t>
  </si>
  <si>
    <r>
      <t>Porcentaje de Investigadores contractualmente vigentes en el IMSS pertenecientes al S.N.I.I. que desarrollan Investigación Científica y Desarrollo Tecnológico.</t>
    </r>
    <r>
      <rPr>
        <i/>
        <sz val="10"/>
        <color indexed="30"/>
        <rFont val="Soberana Sans"/>
      </rPr>
      <t xml:space="preserve">
</t>
    </r>
  </si>
  <si>
    <t xml:space="preserve">[(Número de Investigadores contractualmente vigentes del IMSS que desarrollan actividades de investigación científica, de desarrollo tecnológico y pertenecientes al S.N.I.I. en el periodo t) / (Total de Investigadores del Instituto Mexicano del Seguro Social que desarrollan actividades de investigación científica y de desarrollo tecnológico en el periodo t)] x 100 </t>
  </si>
  <si>
    <t>A 1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</si>
  <si>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</si>
  <si>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en el periodo t) / (Total de Comités Locales de Investigación en Salud del Instituto Mexicano del Seguro Social en el periodo t)] x 100     </t>
  </si>
  <si>
    <t>B 2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</si>
  <si>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</si>
  <si>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</si>
  <si>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</si>
  <si>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r>
      <t xml:space="preserve">Tasa de Variación de Títulos de Patente asignados al IMSS.
</t>
    </r>
    <r>
      <rPr>
        <sz val="10"/>
        <rFont val="Soberana Sans"/>
        <family val="2"/>
      </rPr>
      <t>Sin Información,Sin Justificación</t>
    </r>
  </si>
  <si>
    <r>
      <t xml:space="preserve">Porcentaje de protocolos de investigación científica y desarrollo tecnológico con potencial de traslación y beneficio para derechohabientes del IMSS.
</t>
    </r>
    <r>
      <rPr>
        <sz val="10"/>
        <rFont val="Soberana Sans"/>
        <family val="2"/>
      </rPr>
      <t>Sin Información,Sin Justificación</t>
    </r>
  </si>
  <si>
    <r>
      <t xml:space="preserve">Porcentaje de Protocolos de Investigación Científica y Desarrollo Tecnológico relacionados a los Principales Problemas de Salud de los Derechohabientes del IMSS.
</t>
    </r>
    <r>
      <rPr>
        <sz val="10"/>
        <rFont val="Soberana Sans"/>
        <family val="2"/>
      </rPr>
      <t xml:space="preserve"> Causa : El avance reportado de 80.5 permitió un porcentaje de cumplimiento de meta de 98.8% para este tercer trimestre 2024. La causa fue debido a que el Programa Institucional del Instituto Mexicano del Seguro Social vigente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Para favorecer la instrumentación de esta acción, el Instituto ajustó para el ejercicio 2022, los Principales Problemas de Salud a atender integralmente en un modelo preventivo. Con ello, ante el cierre del sexenio 2019-2024, se ha consolidado el listado de las patologías que son prioridad en la atención de la Población Derechohabiente, estas son: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15) Población con discapacidad y 16) Resistencia Antimicrobiana. Asimismo, el Instituto ha diseñado e implementado estrategias para que los investigadores y personal de salud del instituto desarrollen protocolos de investigación sobre temas prioritarios de salud que afectan a la población derechohabiente.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98.8% de la meta propuesta (81.5%) para el periodo de reporte; en donde, se destacan dos hechos: 1. En cuanto al numerador, el número absoluto de protocolos de investigación científica y desarrollo tecnológico aprobados en el IMSS y que están relacionados a temas prioritarios, registró variaciones de +72.5% (+2006), +43.8% (+1454) y +3.6% (+168), en comparación a lo reportado en los periodos enero - septiembre de los ejercicios 2021, 2022 y 2023, respectivamente. 2. En cuanto al denominador, el número absoluto de protocolos de investigación científica y desarrollo tecnológico aprobados en el IMSS registró variaciones de +46.0% (+1869), +35.5% (+1552) y +6.1% (+342), en comparación a lo reportado en los periodos enero - septiembre de los ejercicios 2021, 2022 y 2023,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los resultados obtenidos es el Acuerdo ACDO.SA2HCT.230222/60.P.DMP donde se aprobó que la Fundación IMSS A.C. funja como el nuevo mecanismo para la administración de recursos financieros en materia de investigación en salud para ejecutar recursos financieros de protocolos y/o proyectos de investigación; asimismo,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</si>
  <si>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Porcentaje de Artículos Científicos generados por el IMSS que son publicados en revistas científicas referentes a nivel internacional, con el mayor factor de impacto al ubicarse en cuartiles 1 y 2.
</t>
    </r>
    <r>
      <rPr>
        <sz val="10"/>
        <rFont val="Soberana Sans"/>
        <family val="2"/>
      </rPr>
      <t xml:space="preserve"> Causa : El avance reportado de 68.27 permitió un porcentaje de cumplimiento de meta de 113.8% para este tercer trimestre 2024, respecto de la meta programada (60). La causa fue debido a que el Instituto, ante el cierre del sexenio 2019-2024, ha fortalecido los procesos Institucionales de Investigación Científica y Desarrollo Tecnológico para que su personal de salud implemente actividades de investigación en salud de relevancia y con los más altos estándares de calidad internacional; por lo que, publicar en Revistas ubicadas en Cuartiles Q1 y Q2, requiere de mayor rigurosidad para la aceptación de los Resultados de Investigación que serán publicados en éste tipo de Revistas de vanguardia Internacional, altamente valoradas por sus aportaciones en cada Área de Conocimiento Médico Científico; mismas, que permiten la actualización de los Procesos de Atención Médica que contribuyen a mejorar la calidad de los Servicios de Prestaciones Médicas que el Instituto oferta a sus Derechohabientes. El Instituto implementa la valuación de la calidad de los conocimientos científicos generados, mediante la identificación de la Revistas en donde son publicados, según su ubicación en los Cuartiles Q1 y Q2 establecidos en el Journal Citation Reports, por lo que, el IMSS ha sido pionero entre las Instituciones de Salud Mexicanas al instrumentar este innovador sistema de evaluación. Más aún, resalta el hecho de que paulatinamente, ya se ha habituado el Personal del Instituto que realiza actividades de Investigación Científica y Desarrollo Tecnológico a publicar sus resultados científicos en Revistas de vanguardia internacional.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logrando el cumplimiento de 113.8 % de la meta propuesta (60.0) para el periodo de reporte; de ello, se destacan dos hechos: 1. En cuanto al numerador, en el número absoluto de artículos científicos publicados en Revistas con factor de impacto incluidas en los Cuartiles 1 y 2 se ha registrado variaciones de +64.44% (+183), +61.03% (+177) y +14.18% (+58), en comparación a lo reportado en los periodos enero - septiembre de los ejercicios 2021, 2022 y 2023, respectivamente. 2. En cuanto al denominador, en el número absoluto de artículos científicos publicados en Revistas con factor de impacto se han registrado variaciones de +12.1% (+74), +39.89% (+195) y +5.7% (+37), en comparación a lo reportado de los periodos enero - septiembre en los ejercicios 2021, 2022 y 2023,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con su aceptación por las Revistas Médico Científicas arbitradas. Por otra parte, un hecho fundamental para la obtención de estos resultados, es el Acuerdo ACDO.SA2HCT.230222/60.P.DMP en el cual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</si>
  <si>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Tasa de variación de Protocolos de Investigación Científica y Desarrollo Tecnológico aprobados en el IMSS.
</t>
    </r>
    <r>
      <rPr>
        <sz val="10"/>
        <rFont val="Soberana Sans"/>
        <family val="2"/>
      </rPr>
      <t xml:space="preserve"> Causa : El avance reportado de 6.12 permitió un porcentaje de cumplimiento de meta de 105.5% para este tercer trimestre 2024. La causa fue debido a que el Programa Institucional del Instituto Mexicano del Seguro Social vigente contempla dar especial impulso a la Investigación Científica y Desarrollo Tecnológico vinculándola a la atención médica a fin de contribuir al bienestar de la población, mediante la acción 2.4.5 Impulsar la Investigación clínica, biomédica y social, priorizando el abordaje de los principales problemas de salud bajo el modelo de atención integral a la salud. Ante el cierre del sexenio 2019-2024, el Instituto ha fortalecido el modelo de Atención Preventiva en los procesos de Atención Integral de Grupos Vulnerables y Principales Problemas de Salud. El Instituto ha diseñado e implementado estrategias para que los investigadores y personal de salud del instituto desarrollen protocolos de investigación sobre temas prioritarios de salud que afectan a la población derechohabiente. El Instituto Mexicano del Seguro Social, a través de la Coordinación de Investigación en Salud (CIS) ha consolidado la Sistematización de la Evaluación, Registro y Seguimiento de los Protocolos de Investigación en Salud en el IMSS, al incursionar en el campo de las Tecnologías de la Información y la Comunicación; lo que permitió optimizar y hacer eficiente el quehacer de los Comités Locales de Investigación en Salud al hacerlos accesibles a todo el Personal IMSS que realiza actividades de Investigación Científica y Desarrollo Tecnológico en las 1487 Unidades de Atención Médica y en las Unidades y Centros de Investigación que se encuentran distribuidas en todo el territorio de la República Mexicana. Esta sistematización ha permitido que exista un incremento anual importante en el registro de Protocolos de Investigación en el Instituto y es así, que a la fecha contamos con el mayor número de proyectos registrados en toda la historia del IMSS. Efecto: El efecto fue el cumplimiento del 105.5% de la meta propuesta (0.59) para este periodo de reporte. En lo que respecta a la tasa de cambio en Protocolos de Investigación Científica y Desarrollo Tecnológico aprobados por Comités Locales de Investigación en Salud, al documentarse un avance en la tasa de cambio de 6.12. Se destaca: 1. En cuanto al denominador, el número absoluto protocolos de investigación científica y desarrollo tecnológico aprobados en el IMSS registró las siguientes variaciones de +46.0% (+1869), +35.5% (+1552) y +6.1% (+342), en comparación a lo reportado en los periodos enero - septiembre de los ejercicios 2021, 2022 y 2023,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los resultados obtenidos, derivaron de autorizaciones del H. Consejo Técnico del IMSS, pues mediante el Acuerdo ACDO.SA2HCT.230222/60.P.DMP se aprobó que la Fundación IMSS A.C. funja como el nuevo mecanismo para la administración de recursos financieros en materia de investigación en salud para ejecutar recursos financieros de protocolos y/o proyectos de investigación; y mediante el Acuerdo SCAP2.HCT.280223/37.P.DPM se autoriza la continuidad sobre el ejercicio de recursos y actividades realizadas con motivo del nuevo mecanismo para la administración de recursos financieros en materia de Investigación en Salud</t>
    </r>
  </si>
  <si>
    <r>
      <t xml:space="preserve">Tasa de Variación del Personal Institucional graduado de maestría y doctorado.
</t>
    </r>
    <r>
      <rPr>
        <sz val="10"/>
        <rFont val="Soberana Sans"/>
        <family val="2"/>
      </rPr>
      <t>Sin Información,Sin Justificación</t>
    </r>
  </si>
  <si>
    <r>
      <t xml:space="preserve">Porcentaje de Investigadores contractualmente vigentes en el IMSS pertenecientes al S.N.I.I. que desarrollan Investigación Científica y Desarrollo Tecnológico.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</si>
  <si>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 xml:space="preserve"> Causa : El avance reportado de 96.04 permitió un porcentaje de cumplimiento de meta de 102.3% para este tercer trimestre 2024.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la optimización del Proceso de Evaluación de Protocolos de Investigación en Salud y el fortalecimiento del proceso de registro de CLIS ante la Comisión Federal para la Protección contra Riesgos Sanitarios (COFEPRIS), derivado del Convenio firmado entre el IMSS y COFEPRIS, que ha permitido en el ejercicio 2024,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se ha incrementado. Efecto: El efecto ha sido el cumplimiento en la meta propuesta para el periodo de reporte, mediante la integración de Comités de Investigación en Salud en apego a los lineamientos establecidos por la Comisión Federal para la Protección contra Riesgos Sanitarios (COFEPRIS). El indicador registró un avance de 96.04%, cubriendo el 102.3% de la meta esperada (93.88); en donde, se destacan dos hechos: 1. En el numerador, el número absoluto Comités Locales de Investigación en Salud activos registró variaciones de +10.2% (+9), +11.5% (+10) y +1.0% (+1), en comparación a lo reportado en los periodos enero - septiembre de los ejercicios 2021, 2022 y 2023, respectivamente. 2. En el denominador, el número absoluto Comités Locales de Investigación en Salud vigentes registrados ante COFEPRIS registró variaciones de 2.0% (+2), +3.1% (+3) y +3.1% (+3), en comparación a lo reportado en los periodos enero - septiembre de los ejercicios 2021, 2022 y 2023, respectivamente. Otros Motivos:Debe considerarse que el proceso de integración de los Comités Locales de Investigación en Salud debe apegarse a las disposiciones de la Ley General de Salud y su Reglamento en materia de Investigación en Salud, lo que implica la intervención de factores externos a la Institución (COFEPRIS) que pueden condicionar fluctuaciones en los resultados de acuerdo con su aceptación.</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</si>
  <si>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El indicador se ubicó en 48.39, representando un porcentaje de cumplimiento del 139.4%. La causa fue debido a que el IMSS ha dado continuidad a las Convocatorias para que el Personal Institucional obtenga becas para cursar Maestrías o Doctorados en materia de Investigación en Salud. Cabe resaltar que se ha recuperado la participación del Personal IMSS, una vez que ha cesado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mediante las que se procedió a suspender las capacitaciones presenciales para el personal institucional activo, a efecto de fortalecer el Capital Humano disponible en Unidades de Atención Médica para la atención de la epidemia por COVID-19. En el ejercicio 2024, se encuentra totalmente reactivada la participación del Personal IMSS en la Convocatorias para obtener Becas a efecto de cursar Maestrías o Doctorados en Ciencias. Efecto: El efecto fue el cumplimiento de 139.4% de la meta propuesta (6.45) para el periodo de reporte, esto, para los apoyos económicos complementarios otorgados a alumnos inscritos y vigentes en Programas Académicos de Maestría o Doctorado enlistados en el Programa Nacional de Posgrados de Calidad. Estos apoyos económicos otorgados durante el ejercicio 2024 representan un incremento del +31.4% (+22) respecto a los 70 apoyos económicos otorgados en el ejercicio 2023. Otros Motivos:En el ejercicio 2024, se encuentra totalmente reactivada la participación del Personal IMSS en la Convocatorias para obtener Becas a efecto de cursar Maestrías o Doctorados en Ciencias.</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</si>
  <si>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</si>
  <si>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</si>
  <si>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</si>
  <si>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</si>
  <si>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</si>
  <si>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</si>
  <si>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</si>
  <si>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</si>
  <si>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en el número de asegurados</t>
    </r>
    <r>
      <rPr>
        <i/>
        <sz val="10"/>
        <color indexed="30"/>
        <rFont val="Soberana Sans"/>
      </rPr>
      <t xml:space="preserve">
</t>
    </r>
  </si>
  <si>
    <t>((Número de asegurados promedio al semestre t) / (Número de asegurados promedio al semestre t de 2012)-1) x 100</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</si>
  <si>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</si>
  <si>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</si>
  <si>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</si>
  <si>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</si>
  <si>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</si>
  <si>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</si>
  <si>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</si>
  <si>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</si>
  <si>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</si>
  <si>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</si>
  <si>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</si>
  <si>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</si>
  <si>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</si>
  <si>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</si>
  <si>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</si>
  <si>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50%, y con cifras cobradas o liquidaciones iguales o mayores a 25 mil pesos para cartas invitación, ponderadas al 50%) / (Total de revisiones terminadas en actos de fiscalización y métodos ágiles (ponderadas para efectos del indicador))) 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</si>
  <si>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</si>
  <si>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</si>
  <si>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</si>
  <si>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</si>
  <si>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</si>
  <si>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</si>
  <si>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en el número de asegurados
</t>
    </r>
    <r>
      <rPr>
        <sz val="10"/>
        <rFont val="Soberana Sans"/>
        <family val="2"/>
      </rPr>
      <t xml:space="preserve"> Causa : Con información al mes de junio de 2024, la tasa de variación en el número de asegurados, respecto al mismo periodo de 2012, fue de 42.59%. Con ello, se cumplió la meta prevista. Efecto: Ampliación de base de asegurados. En el periodo enero-junio de 2024, el IMSS proporcionó seguridad social a 31 millones de personas en diversas modalidades de aseguramiento, cifra 2.9% mayor a la observada en el mismo periodo de 2023.  Otros Motivos:Se reporta información del periodo enero-junio.</t>
    </r>
  </si>
  <si>
    <r>
      <t xml:space="preserve">Tasa de variación real en la recaudación por ingresos obrero-patronales.
</t>
    </r>
    <r>
      <rPr>
        <sz val="10"/>
        <rFont val="Soberana Sans"/>
        <family val="2"/>
      </rPr>
      <t xml:space="preserve"> Causa : Con información al mes de junio de 2024, la tasa de variación real en la recaudación por ingresos obrero-patronales, respecto al mismo periodo de 2012, fue de 68.50%. Con ello, se cumplió la meta aprobada. El incremento de los ingresos fue resultado directo de: la evolución favorable del empleo y el salario registrados en el IMSS; los programas de la ampliación de la base; las mejoras en los actos de fiscalización y cobranza; la notificación consolidada de créditos, así como de los controles indirectos de obligaciones a través de la Opinión de Cumplimiento y el Reporte Personalizado de Cotización. Efecto: Mayores ingresos para garantizar la cobertura de la seguridad social. La recaudación observada al cierre del mes de junio de 280.6 miles de millones de pesos, representa un incremento real de 6.4% anual. Otros Motivos:Se reporta información del periodo enero-junio.</t>
    </r>
  </si>
  <si>
    <r>
      <t xml:space="preserve">Porcentaje de las cuotas obrero-patronales pagadas oportunamente.
</t>
    </r>
    <r>
      <rPr>
        <sz val="10"/>
        <rFont val="Soberana Sans"/>
        <family val="2"/>
      </rPr>
      <t xml:space="preserve"> Causa : Con información a abril de 2024, el porcentaje de las cuotas obrero-patronales pagadas oportunamente fue de 93.98%. Con ello, se alcanzó la meta en 98.47%.  Efecto: El Instituto implemento medidas que lograron contener el rezago de los pagos y aumentar la recuperación de las cuotas en moratoria.  Esta recaudación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del periodo enero-abril. De acuerdo a lo señalado en la ficha técnica esta información se publica dos meses después de su emisión.</t>
    </r>
  </si>
  <si>
    <r>
      <t xml:space="preserve">Porcentaje de avance en la meta de recaudación secundaria
</t>
    </r>
    <r>
      <rPr>
        <sz val="10"/>
        <rFont val="Soberana Sans"/>
        <family val="2"/>
      </rPr>
      <t xml:space="preserve"> Causa : Con información a junio de 2024, el porcentaje de avance en la meta de recaudación secundaria fue de 129.52%. Con ello, se superó la meta prevista.   Efecto: El Instituto implemento medidas que lograron aumentar la recuperación de las cuotas en moratoria. La recaudación secundaria superó los 6 mil millones de pesos.  Esta recaudación tan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del periodo enero-junio.</t>
    </r>
  </si>
  <si>
    <r>
      <t xml:space="preserve">Tasa de variación en el salario base asociado a puestos de trabajo
</t>
    </r>
    <r>
      <rPr>
        <sz val="10"/>
        <rFont val="Soberana Sans"/>
        <family val="2"/>
      </rPr>
      <t xml:space="preserve"> Causa : Con información al mes de junio de 2024, la tasa de variación en el salario base de cotización, respecto al mismo periodo de 2012, fue de 114.37%. Con ello, se cumplió la meta prevista.  Efecto: Mejores salarios se traducen en mejores prestaciones de seguridad social. En promedio, durante el periodo enero-junio, el salario base de cotización aumentó favorablemente en 9.8% anual.   Otros Motivos:Se reporta información del periodo enero-junio.</t>
    </r>
  </si>
  <si>
    <r>
      <t xml:space="preserve">Tasa de variación en el número de puestos de trabajo registrados por los patrones en el IMSS.
</t>
    </r>
    <r>
      <rPr>
        <sz val="10"/>
        <rFont val="Soberana Sans"/>
        <family val="2"/>
      </rPr>
      <t xml:space="preserve"> Causa : Con información al mes de junio de 2024, la tasa de variación en el número de puestos de trabajo afiliados por los patrones en el IMSS, respecto al mismo periodo de 2012, fue de 42.4%. Con ello, se cumplió la meta prevista.  La creación de empleo en lo que va del año, es de 295,058 puestos. Efecto: En el periodo enero-junio de 2024, los puestos de trabajo afiliados al IMSS ascendieron a 22.3 millones en promedio, cifra 2.5% mayor a la observada en el mismo periodo de 2023.   Otros Motivos:Se reporta información del periodo enero-junio.</t>
    </r>
  </si>
  <si>
    <r>
      <t xml:space="preserve">Porcentaje de eficacia en los actos de fiscalización
</t>
    </r>
    <r>
      <rPr>
        <sz val="10"/>
        <rFont val="Soberana Sans"/>
        <family val="2"/>
      </rPr>
      <t xml:space="preserve"> Causa : Con información al mes de septiembre de 2024, el porcentaje de eficacia de la fiscalización fue de 82.15%. El avance reportado permitió un porcentaje de cumplimiento de meta de 106%  La implementación y consolidación de un modelo integral de atención institucional, constituye la estrategia del IMSS dirigida a fortalecer el cumplimiento voluntario de las obligaciones de seguridad social.   Nota: De acuerdo a la ficha técnica del indicador, en el denominador se registran datos observados al corte del tercer trimestre de 2024: La cifra de cada trimestre refiere al acumulado del periodo.  Efecto: Más recaudación con menos actos. Otros Motivos:Se reporta información del periodo enero-septiembre. La información reportada en el numerador y en el denominador es resultado del ponderado.  En suma, se realizaron 4,094 actos de fiscalización en el periodo: 2,467 de métodos de fiscalización y 1,627 de métodos ágiles; de los cuales con resultados fueron 3,363: 2,014 de métodos de fiscalización y 1,349 de métodos ágiles.</t>
    </r>
  </si>
  <si>
    <r>
      <t xml:space="preserve">Porcentaje de efectividad en actos de fiscalización.
</t>
    </r>
    <r>
      <rPr>
        <sz val="10"/>
        <rFont val="Soberana Sans"/>
        <family val="2"/>
      </rPr>
      <t xml:space="preserve"> Causa : Con información al mes de septiembre de 2024, el porcentaje de efectividad en actos de fiscalización fue de 95.70%.  El avance reportado permitió un porcentaje de cumplimiento de meta de 102.90% La implementación y consolidación de un modelo integral de atención institucional, constituye la estrategia del IMSS dirigida a fortalecer el cumplimiento voluntario de las obligaciones de seguridad social.   Nota: De acuerdo a la ficha técnica del indicador, en el denominador se registran datos observados al corte del tercer trimestre de 2024: La cifra de cada trimestre refiere al acumulado del periodo. Efecto: Más recaudación con menos actos. Otros Motivos:Se reporta información del periodo enero-septiembre.</t>
    </r>
  </si>
  <si>
    <r>
      <t xml:space="preserve">Porcentaje de transacciones de asignación o localización de NSS realizadas en línea (IMSS Digital).
</t>
    </r>
    <r>
      <rPr>
        <sz val="10"/>
        <rFont val="Soberana Sans"/>
        <family val="2"/>
      </rPr>
      <t xml:space="preserve"> Causa : Con información al mes de septiembre de 2024, la proporción de transacciones de asignación o localización de NSS realizadas en línea (IMSS Digital) fue de 92.86%. El avance reportado permitió un porcentaje de cumplimiento de meta de 102.45%  Entre las acciones del IMSS para mejorar la calidad y calidez de los servicios y al mismo tiempo sanear financieramente a la institución, está la simplificación y digitalización de trámites que ha sido implementada de manera exitosa desde el inicio de esta administración.   Nota: De acuerdo a la ficha técnica del indicador, en el denominador se registran datos observados al corte del tercer trimestre de 2024: La cifra de cada trimestre refiere al acumulado del periodo.  Efecto: Disminuir los tiempos y costos que los patrones y ciudadanos invierten en realizar trámites relacionados con su afiliación. Otros Motivos:Se reporta información del periodo enero-septiembre.</t>
    </r>
  </si>
  <si>
    <t>E007</t>
  </si>
  <si>
    <t>Servicios de guardería</t>
  </si>
  <si>
    <t>Perspectiva de Género</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</si>
  <si>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</si>
  <si>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</si>
  <si>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</si>
  <si>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</si>
  <si>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</si>
  <si>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</si>
  <si>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</si>
  <si>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</si>
  <si>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</si>
  <si>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</si>
  <si>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</si>
  <si>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</si>
  <si>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</si>
  <si>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</si>
  <si>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</si>
  <si>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</si>
  <si>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</si>
  <si>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atención de la demanda potencial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</si>
  <si>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</si>
  <si>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</si>
  <si>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</si>
  <si>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</si>
  <si>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</si>
  <si>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</si>
  <si>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</si>
  <si>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</si>
  <si>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</si>
  <si>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</si>
  <si>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</si>
  <si>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</si>
  <si>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</si>
  <si>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</si>
  <si>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el 72.85% de cumplimiento de la meta, lo que representa 16.96 puntos porcentuales con relación a la meta programada la cual fue de 89.81%. La diferencia del numerador con respecto a lo planeado se debe a que durante el ejercicio 2023 se disminuyó la capacidad instalada en el sistema nacional de guarderías en 3,305 lugares, situación que impacta en la atención a niñas y niños inscritos. Asimismo, la asistencia a las guarderías de las niñas y niños en guardería depende de factores como, cierre de salas por brotes epidemiológicos, vacaciones de las madres o padres, enfermedad de la niña o niño, así como de las madres o padres y por consecuencia la inasistencia de la población infantil a las guarderías. La diferencia del denominador con respecto a lo planeado es debido a que el comportamiento depende de factores como, que los padres usuarios cuenten con un empleo formal con derecho al servicio, la decisión de que las madres y padres inscriban o no a su hija o hijo, la disponibilidad de lugares en la sala de atención conforme a la edad, la tendencia de no llevar a las niñas y niños a la guardería cuando inicia el ciclo escolar en preescolar y factores socio-culturales, siendo común que los padres atrasen el ingreso si pueden dejarlo al cuidado de algún familiar, por lo anterior el cumplimiento fue de 81.12%. Efecto: El cumplimiento del indicador queda por debajo de la meta, sin embargo, las niñas y niños inscritos que asisten a las guarderías continúan beneficiándose de los programas educativos y alimenticios favoreciendo su desarrollo integral. Otros Motivos:</t>
    </r>
  </si>
  <si>
    <r>
      <t xml:space="preserve">Porcentaje de atención de la demanda potencial del servicio de guardería
</t>
    </r>
    <r>
      <rPr>
        <sz val="10"/>
        <rFont val="Soberana Sans"/>
        <family val="2"/>
      </rPr>
      <t xml:space="preserve"> Causa : El indicador alcanzó 13.50% de cumplimiento de la meta, lo que representa 1.39 punto porcentual mayor a la meta programada, la cual fue de 12.11%. La diferencia del numerador con respecto a lo planeado se deriva del cierre de guarderías por términos de vigencia de contratos, no continuidad del servicio por parte de los proveedores o incumplimientos de los contratos. La diferencia del denominador respecto lo planeado depende de factores externos al servicio de guardería, como los trabajadores asegurados en el régimen ordinario, disminución de la tasa de población infantil, etc. por lo anterior el cumplimiento del indicador fue de 111.44%. Efecto: Al quedar por arriba de la meta programada de la cobertura del servicio programada de acuerdo a las cifras reportadas, se incrementa el nivel de atención y servicio en beneficio de las personas trabajadoras aseguradas. Otros Motivos:</t>
    </r>
  </si>
  <si>
    <r>
      <t xml:space="preserve">Porcentaje de cumplimiento en la calidad del servicio
</t>
    </r>
    <r>
      <rPr>
        <sz val="10"/>
        <rFont val="Soberana Sans"/>
        <family val="2"/>
      </rPr>
      <t xml:space="preserve"> Causa : El indicador alcanzó 97.56% de cumplimiento de la meta, lo que representa 4.06% puntos porcentuales con relación a la meta programada, la cual fue de 93.50%. En virtud de que el número de guarderías ha disminuido, se programan menores supervisiones y por consecuencia disminuye tanto el numerador como el denominador. Las disminuciones tanto del numerador como denominador influyeron para superar la meta planeada, por lo que el cumplimiento del indicador fue del 104.34%.  Efecto: Con las actividades regulares  de supervisión en las guarderías aplicando la normatividad establecida,  redunda en beneficio de las niñas y los niños usuarios al proporcionarles instalaciones adecuadas y seguras. Otros Motivos:</t>
    </r>
  </si>
  <si>
    <r>
      <t xml:space="preserve">Porcentaje de satisfacción de los usuarios del servicio de guardería
</t>
    </r>
    <r>
      <rPr>
        <sz val="10"/>
        <rFont val="Soberana Sans"/>
        <family val="2"/>
      </rPr>
      <t xml:space="preserve"> Causa : El indicador alcanzó el 96.33% de cumplimiento por encima de la meta esperada que era de 95.00% de satisfacción de los usuarios. Cabe mencionar que se llevaron a cabo actualizaciones del formato de las encuestas que se realizan a los padres para saber el grado de satisfacción del servicio, así como el incremento de encuestas de satisfacción planeadas derivado el aumento de nuevas guarderías y del incremento de padres beneficiarios que inscriben a sus hijos al sistema de guarderías de Instituto. Efecto: La apertura de las guarderías ha permitido aplicar un mayor número de encuestas programadas con la finalidad de medir el grado de satisfacción que los usuarios del servicio tienen respecto al servicio de guardería que se les proporciona a sus hijos. Otros Motivos:</t>
    </r>
  </si>
  <si>
    <r>
      <t xml:space="preserve">Porcentaje de ocupación en guarderías
</t>
    </r>
    <r>
      <rPr>
        <sz val="10"/>
        <rFont val="Soberana Sans"/>
        <family val="2"/>
      </rPr>
      <t xml:space="preserve"> Causa : El indicador alcanzó 73.47% de cumplimiento de la meta, lo que representa 2.28 puntos porcentuales con relación a la meta programada, la cual fue de 71.19%. La diferencia del numerador con respecto a lo planeado es debido a que el comportamiento depende de factores como, que los padres usuarios cuenten con un empleo formal con derecho al servicio, la decisión de que las madres y padres inscriban o no a su hija o hijo, la disponibilidad de lugares en la sala de atención conforme a la edad, la tendencia de no llevar a las niñas y niños a la guardería cuando inicia el ciclo escolar en preescolar y factores socio-culturales, siendo común que los padres  atrasen el ingreso si pueden dejarlo al cuidado de algún familiar. La diferencia del denominador con respecto a lo planeado se deriva del cierre de guarderías por términos de vigencia de contratos, no continuidad del servicio por parte de los proveedores o incumplimientos de los  contratos. Las disminuciones tanto del numerador como denominador influyeron para superar la meta planeada por lo que el cumplimiento del indicador fue del 103.21%. Efecto: Al superar el porcentaje de ocupación programado de acuerdo a las cifras reportadas en el mes, da como resultado lugares ocupados, aun así, se espera un incremento en la inscripción de niños, aunado al proceso de optimización de lugares reduciendo las solicitudes pendientes de ingreso de las hijas e hijos de las personas trabajadoras. Otros Motivos:</t>
    </r>
  </si>
  <si>
    <t>E011</t>
  </si>
  <si>
    <t>Atención a la Salud</t>
  </si>
  <si>
    <t>Contribuir a incrementar la esperanza de vida en el país.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</si>
  <si>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</si>
  <si>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</si>
  <si>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</si>
  <si>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</si>
  <si>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</si>
  <si>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</si>
  <si>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</si>
  <si>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</si>
  <si>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</si>
  <si>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con oportunidad en UMAE otorgada.</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</si>
  <si>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</si>
  <si>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</si>
  <si>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</si>
  <si>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</si>
  <si>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</si>
  <si>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 otorgado.</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</si>
  <si>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</si>
  <si>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</si>
  <si>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</si>
  <si>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</si>
  <si>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</si>
  <si>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Atención médica en complicaciones obstétricas y perinatales otorgada.</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</si>
  <si>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</si>
  <si>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</si>
  <si>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</si>
  <si>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</si>
  <si>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E Programas Integrales para prevenir y controlar las Infecciones Asociadas a la Atención de la Salud aplicados.</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</si>
  <si>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</si>
  <si>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</si>
  <si>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</si>
  <si>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</si>
  <si>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</si>
  <si>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</si>
  <si>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</si>
  <si>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</si>
  <si>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</si>
  <si>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</si>
  <si>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</si>
  <si>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</si>
  <si>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</si>
  <si>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</si>
  <si>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</si>
  <si>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</si>
  <si>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</si>
  <si>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</si>
  <si>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</si>
  <si>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</si>
  <si>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</si>
  <si>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</si>
  <si>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</si>
  <si>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</si>
  <si>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</si>
  <si>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</si>
  <si>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</si>
  <si>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</si>
  <si>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</si>
  <si>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</si>
  <si>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 xml:space="preserve"> Causa : El avance reportado de 52.04% permitió un porcentaje de cumplimiento de la meta de 84.10% para este periodo de 2024, lo que implicó un cumplimiento parcial a la meta programada de 44.90%. Los factores que contribuyeron al avance reportado fueron: Una menor supervisión de los servicios lo cual disminuye el porcentaje de pacientes con estancia prolongada en el área de observación urgencias (mayor de 12 hrs.). Efecto: El logro obtenido permitió observar que no se forman los suficientes médicos especialistas en urgencias que el instituto necesita. Otros Motivos:Actualmente dicho reporte solo se registra el mes de mayo de 2024 de forma oficial. En cuanto la normativa (División de Información en Salud) publique los resultados oficiales se realizarán los ajustes correspondientes.</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</si>
  <si>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avance reportado de 83.37% permitió un porcentaje de cumplimiento de meta de 95.83% para este tercer trimestre 2024, lo que implicó un avance inferior a la meta programada de 87%. Las causas derivan por la saturación de las agendas en las Unidades Médicas de Alta Especialidad (UMAE), por la elevada demanda en la consulta de especialidad de primera vez así como de la consulta subsecuente, por las múltiples patologías, enfermedades metabólicas y crónico degenerativas de los pacientes y tratamientos especializados, que requieren de un monitoreo continuo y por tiempo prolongado, lo que impide que los derechohabientes sean dados de alta, lo que limita los espacios para que se pueda otorgar una consulta de especialidad de primera vez que impacta en la oportunidad de la consulta externa. Efecto: La consulta subsecuente disminuye los espacios para otorgar una consulta de primera vez, pero muchos de los pacientes atendidos en nuestras UMAE no pueden ser dados de alta, por las patologías complejas que solo pueden ser manejados en estas Unidades, lo que limita el acceso a las consultas de especialidad de primera vez, que repercute en una carga asistencial, para mitigar y poder solventar la necesidad de atención médica en este rubro, la Dirección de Prestaciones Médicas, la Coordinación de Unidades Médicas de Alta Especialidad y las UMAE, programó 24 Jornadas Nacionales de Continuidad de Servicios de Salud durante el año 2024. Otros Motivos:Información preliminar del mes de julio de 2024, información preliminar proporcionada por la División de Análisis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</si>
  <si>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avance reportado de 93.10% permitió un porcentaje de cumplimiento de meta de 100.11% para este tercer trimestre 2024, lo que implicó un avance superior a la meta programada de 93%. Una posible causa de este incremento puede ser por las Jornadas Nacionales de Continuidad de los Servicios de Salud, que tiene el objetivo de realizar cirugías de manera oportuna y evitar el rezago. Efecto: El logro obtenido permite que, al resolver los problemas quirúrgicos, estos impacten favorablemente en la morbi-mortalidad de los derechohabientes, se prevengan las complicaciones y los derechohabientes se integren a la brevedad a sus actividades cotidianas. La Dirección de Prestaciones Médicas, la Coordinación de Unidades Médicas de Alta Especialidad y las UMAE continúan realizando acciones para poder dar atención con calidad y calidez a los derechohabientes. Otros Motivos:Información preliminar del mes de julio de 2024, información preliminar proporcionada por la División de Análisis en Salud.</t>
    </r>
  </si>
  <si>
    <r>
      <t xml:space="preserve">Porcentaje de pacientes con Diabetes mellitus tipo 2 en control adecuado de glucemia en  ayuno (70 -130 mg/dl)         
</t>
    </r>
    <r>
      <rPr>
        <sz val="10"/>
        <rFont val="Soberana Sans"/>
        <family val="2"/>
      </rPr>
      <t xml:space="preserve"> Causa : En el período de enero-septiembre de 2024, el avance reportado de 59.12% de pacientes con control adecuado de Diabetes Mellitus tipo 2 que acudieron a consulta de medicina familiar, reflejó un cumplimiento ligeramente mayor a la meta programada de 59.01%. Los factores que contribuyeron fueron: las acciones específicas realizadas en este grupo vulnerable, como la asistencia e incorporación a grupos CADIMSS y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con la finalidad de disminuir la presencia de complicaciones a corto plazo. Otros Motivos:Información con base al comportamiento de enero-julio 2024 y estimado para el mes de agosto y septiembre.</t>
    </r>
  </si>
  <si>
    <r>
      <t xml:space="preserve">Porcentaje de pacientes en control adecuado de Hipertensión Arterial Sistémica en Medicina Familiar                  
</t>
    </r>
    <r>
      <rPr>
        <sz val="10"/>
        <rFont val="Soberana Sans"/>
        <family val="2"/>
      </rPr>
      <t xml:space="preserve"> Causa : Durante el período de enero-septiembre de 2024, el avance reportado de 67.62% de pacientes con control adecuado de Hipertensión Arterial que acudieron a consulta de medicina familiar, reflejó un cumplimiento mayor a la meta programada de 62.80%. Los factores que contribuyeron fueron: las acciones específicas realizadas en este grupo vulnerable,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enero-julio 2024 y estimado para el mes de agosto y septiembre.</t>
    </r>
  </si>
  <si>
    <r>
      <t xml:space="preserve">Porcentaje de mujeres con preeclampsia - eclampsia
</t>
    </r>
    <r>
      <rPr>
        <sz val="10"/>
        <rFont val="Soberana Sans"/>
        <family val="2"/>
      </rPr>
      <t xml:space="preserve"> Causa : El avance reportado de 3.82% permitió un porcentaje de cumplimiento de meta de 133.80% para este tercer trimestre 2024, lo que implicó un avance superior a la meta programada de 5.77%. Los factores que contribuyeron al avance reportado fueron: Los ajustes en la ficha del indicador ha permitido un mejor registro de los casos que representan un riesgo para la salud materna y perinatal, es por eso que se han ajustado los criterios de los diagnósticos. Aun se cuenta con OOAD con un elevado registro de diagnóstico de Preeclampsia- Eclampsia. Se apuesta a mejorar el pronóstico de las pacientes con este diagnóstico a través de acciones preventivas que disminuyen la incidencia de este padecimiento. Efecto: El logro obtenido permitió observar una adecuada supervisión de los registros, captura de diagnósticos de egreso hospitalario. Otros Motivos:Información del período enero-julio 2024, última disponible en la DIS/IMSS.</t>
    </r>
  </si>
  <si>
    <r>
      <t xml:space="preserve">Proporción de recién nacidos con prematurez
</t>
    </r>
    <r>
      <rPr>
        <sz val="10"/>
        <rFont val="Soberana Sans"/>
        <family val="2"/>
      </rPr>
      <t xml:space="preserve"> Causa : El avance reportado de 5.54% permitió un porcentaje de cumplimiento de meta de 128.88% para este tercer trimestre 2024, lo que implicó un avance superior a la meta programada de 7.79%. Los factores que contribuyeron al avance reportado fueron: Dentro de las causas de prematurez registradas en el último trimestre, persisten los partos pretérminos asociados a infecciones intra amnióticas. Se continua con la detección oportuna de las complicaciones materna de forma temprana para crear una cultura de prevención y evitar el nacimiento prematuro y sus complicaciones. Se mantienen las acciones para el correcto registro de los nacidos vivos y mejorar el desempeño de los indicadores. Efecto: Vigilar el correcto registro de los recién nacidos al interior de las unidades, permitirá mejorar el desempeño por el subregistro de recién nacidos. Otros Motivos:Los datos corresponden al periodo enero -julio 2024, última información disponible en la DIS/IMSS.</t>
    </r>
  </si>
  <si>
    <r>
      <t xml:space="preserve">Tasa de Infecciones Nosocomiales por 1,000 días estancia en Unidades Médicas Hospitalarias de 20 o más camas censables.    
</t>
    </r>
    <r>
      <rPr>
        <sz val="10"/>
        <rFont val="Soberana Sans"/>
        <family val="2"/>
      </rPr>
      <t xml:space="preserve"> Causa : El avance reportado de 9.22 en la tasa de infecciones nosocomiales, permitió un porcentaje de cumplimiento de 92.95 respecto a la meta programada de 8.61 para septiembre 2024. El factor que contribuyó al avance reportado es por el incremento en el numerador a través del reforzamiento a las representaciones del IMSS para contribuir a la notificación oportuna de las Infecciones Asociadas a la Atención de la Salud (IAAS).  Efecto: El logro obtenido reflejó las estrategias implementadas en las unidades para la mejora en la notificación, identificación y registro oportuno de las IAAS en la plataforma en línea de IAAS.  Otros Motivos:El incremento en la identificación de IAAS que no está relacionado a un aumento en los días estancia o ingresos en las unidades. El denominador se encuentra por debajo de la meta programada derivado a que son cifras preliminares y no se cuenta aún con el cierre de información de todas las unidades, fecha de corte de información 27 de septiembre 2024. Días paciente: Sistema de información de SIMO central- Hospitalización http://infosalud.imss.gob.mx/PAGINAS/reporteSIMOC23.html (Disponible a través de la red interna del IMSS).  Infecciones Asociadas a la Atención de la Salud: Sistema de Vigilancia Epidemiológica en línea para las Infecciones Asociadas a la Atención de la Salud http://172.22.235.16/inoso/acceso. (Disponible a través de la red interna del IMSS). </t>
    </r>
  </si>
  <si>
    <r>
      <t xml:space="preserve">Índice consultas de urgencias por 1000 derechohabientes en unidades de segundo nivel    
</t>
    </r>
    <r>
      <rPr>
        <sz val="10"/>
        <rFont val="Soberana Sans"/>
        <family val="2"/>
      </rPr>
      <t xml:space="preserve"> Causa : El avance reportado de 74.31% permitió un porcentaje de cumplimiento de meta de 71.59% para este tercer trimestre 2024, lo que implicó un avance inferior a la meta programada de 103.79. Los factores que contribuyeron al avance reportado fueron: Disminución en la presencia de pacientes, aunque se observa un incremento en la demanda de atención, pero menor de lo esperado, así como una disminución de envíos de la Unidad de Medicina Familiar en lo particular de las Áreas de Unifilia. Efecto: El logro obtenido permitió observar un avance aún menor de lo esperado, lo cual se puede establecer que el recurso humano se encuentra desaprovechado en el área de consulta de primer contacto, sin embargo, se puede reubicar en las áreas de observación, aprovechando al personal médico. Otros Motivos:Mejor capacidad resolutiva en el primer nivel de atención. Actualmente dicho reporte solo se registra el mes de julio de 2024 de forma oficial. En cuanto la normativa (División de Información en Salud) publique los resultados oficiales se realizarán los ajustes correspondientes.            </t>
    </r>
  </si>
  <si>
    <r>
      <t xml:space="preserve">Total de cirugías electivas programadas en Unidades Médicas de Alta Especialidad
</t>
    </r>
    <r>
      <rPr>
        <sz val="10"/>
        <rFont val="Soberana Sans"/>
        <family val="2"/>
      </rPr>
      <t xml:space="preserve"> Causa : De los meses de enero al mes de agosto de 2024 el avance reportado de las cirugías programadas fue del 91.45, con 8.55 puntos porcentuales menor a la meta. Hay que tomar en cuenta que solo se reporta, para este tercer trimestre, el mes de julio, cuando se complete la información con agosto y septiembre muy probablemente se alcance la meta. Efecto: El logro obtenido permitió demostrar que la resolución quirúrgica oportuna, disminuya la morbi-mortalidad en los derechohabientes. La Dirección de Prestaciones Médicas, la Coordinación de Unidades Médicas de Alta Especialidad y las UMAE continúan realizando acciones para poder dar atención con calidad y calidez a los derechohabientes. Otros Motivos:Información preliminar proporcionada por la División de Información en Salud de enero al mes de agosto de 2024.</t>
    </r>
  </si>
  <si>
    <r>
      <t xml:space="preserve">Total de consultas de primera vez otorgadas en Unidades Médicas de Alta Especialidad
</t>
    </r>
    <r>
      <rPr>
        <sz val="10"/>
        <rFont val="Soberana Sans"/>
        <family val="2"/>
      </rPr>
      <t xml:space="preserve"> Causa : Durante los meses de enero - julio de 2024, se otorgaron 711,383 consultas de primera vez, es decir 18.56 puntos porcentuales mayor a la meta comprometida, aún falta por reportar los meses de agosto y septiembre, lo que refleja el trabajo que las Unidades Médicas de Alta Especialidad realizan para otorgar una cita oportuna a los derechohabientes pese a la saturación de las agendas médicas. Efecto: El otorgar consultas de especialidad de primera vez influye en el diagnóstico, tratamiento oportuno y limitación del daño de los pacientes que requieren de tratamientos especializados que se encuentran en las Unidades Médicas de Alta Especialidad. La Dirección de Prestaciones Médicas, la Coordinación de Unidades Médicas de Alta Especialidad y las UMAE continúan realizando acciones para poder solventar las necesidades actuales de los derechohabientes. Otros Motivos:Información preliminar de enero a julio de 2024, información preliminar proporcionada por la División de Análisis en Salud.</t>
    </r>
  </si>
  <si>
    <r>
      <t xml:space="preserve">Pacientes subsecuentes con diagnóstico de Diabetes Mellitus tipo 2         
</t>
    </r>
    <r>
      <rPr>
        <sz val="10"/>
        <rFont val="Soberana Sans"/>
        <family val="2"/>
      </rPr>
      <t xml:space="preserve"> Causa : En el período de enero-septiembre de 2024, el avance reportado de 8,565,740 pacientes con Diabetes Mellitus tipo 2 que acudieron mensualmente a consulta de medicina familiar, reflejó un resultado menor a la meta programada de 8,862,187 pacientes. Los factores que contribuyeron fueron: la continuidad en la implementación de acciones específicas en este grupo vulnerable,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al 96.65% de los pacientes con Diabetes Mellitus tipo 2 que asisten de manera subsecuente a las Unidades de Medicina Familiar, y se continuará con la aplicación de estrategias para los pacientes que no han acudido a valoración médica con la finalidad de fomentar su asistencia a la unidad. Otros Motivos:Información con base al comportamiento de enero-julio 2024 y estimado para el mes de agosto y septiembre.</t>
    </r>
  </si>
  <si>
    <r>
      <t xml:space="preserve">Pacientes con diagnóstico de Hipertensión Arterial Sistémica que acuden de manera subsecuente a la consulta de Medicina Familiar                 
</t>
    </r>
    <r>
      <rPr>
        <sz val="10"/>
        <rFont val="Soberana Sans"/>
        <family val="2"/>
      </rPr>
      <t xml:space="preserve"> Causa : En el período de enero-septiembre de 2024, el avance reportado de 13,960,950 pacientes con Hipertensión Arterial que acudieron mensualmente a consulta de medicina familiar, reflejó un resultado mayor a la meta programada de 13,648,325 pacientes. Los factores que contribuyeron fueron: la continuidad en la implementación de estrategias para la recuperación de servicios con acciones específicas en este grupo vulnerable, lo que repercutió en los últimos meses en una mayor afluencia de la esperada de pacientes a las unidades. Efecto: El resultado obtenido permitió otorgar tanto la consulta de atención médica como el tratamiento farmacológico al 102.29% de los pacientes que acudieron con Hipertensión Arterial de manera subsecuente a las Unidades de Medicina Familiar, y se continuará con la aplicación de estrategias para el grupo de pacientes que no han acudido a valoración médica, con la finalidad de mantener la afluencia. Otros Motivos:Información con base al comportamiento de enero-julio 2024 y estimado para el mes de agosto y septiembre.</t>
    </r>
  </si>
  <si>
    <r>
      <t xml:space="preserve">Porcentaje de surtimiento de recetas médicas
</t>
    </r>
    <r>
      <rPr>
        <sz val="10"/>
        <rFont val="Soberana Sans"/>
        <family val="2"/>
      </rPr>
      <t xml:space="preserve"> Causa : El avance reportado al tercer trimestre de 2024 es de 97.97%, siendo superior a la meta programada de 95%, si bien el porcentaje de avance supera la meta programada, la implementación de nuevos esquemas de distribución ha generado variaciones considerables en materia de abasto, lo que impacta en la disminución del nivel de atención de recetas médicas, por lo que para 2024 se obtuvo un decremento de -15% respecto al mismo período reportado en 2023. Efecto: El avance reportado permitió observar un porcentaje de cumplimiento del 103.13%, por lo que se seguirá trabajando en actividades en materia de abasto con el objetivo de incrementar el nivel de surtimiento de recetas en la Unidades médicas. Otros Motivos:No se reportan otros motivos, en virtud del cumplimiento de la meta.</t>
    </r>
  </si>
  <si>
    <r>
      <t xml:space="preserve">Promedio de atenciones prenatales por embarazada    
</t>
    </r>
    <r>
      <rPr>
        <sz val="10"/>
        <rFont val="Soberana Sans"/>
        <family val="2"/>
      </rPr>
      <t xml:space="preserve"> Causa : El Promedio de Atenciones Prenatales por Embarazada resultó de 6.10, resultado por arriba de la meta establecida para el periodo que fue de 6.0, lo que representa un 101.67% con respecto al cumplimiento de esta. Conforme al Manual Metodológico de Indicadores Médicos 2019-2024 del IMSS. Se considera con un desempeño esperado, ya que se traduce que cada embarazada acude a consulta de vigilancia prenatal en promedio de casi 6 ocasiones a su Unidad de Medicina Familiar. Efecto: Se propicia que la embarazada asista a la vigilancia prenatal en forma periódica, lo cual contribuye a la detección oportuna de signos y síntomas que pudieran complicar el embarazo.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forma variable en la meta. Cifras preliminares al mes de enero-julio de 2024.</t>
    </r>
  </si>
  <si>
    <r>
      <t xml:space="preserve">Oportunidad de inicio de la vigilancia prenatal    
</t>
    </r>
    <r>
      <rPr>
        <sz val="10"/>
        <rFont val="Soberana Sans"/>
        <family val="2"/>
      </rPr>
      <t xml:space="preserve"> Causa : La Oportunidad de la Vigilancia Prenatal durante el tercer trimestre de gestión, resultó en 52.87% resultado similar con respecto a la meta programada del 53.0%, lo que representa un 99.75% de cumplimiento de esta. Se considera un desempeño esperado, ya que interpreta que de cada 5 de cada 10 embarazadas acuden al inicio de su vigilancia prenatal dentro del primer trimestre de su embarazo. Efecto: La finalidad de iniciar tempranamente la Atención Prenatal es brindarle todas las acciones médico-preventivas, así como la identificación de factores de riesgo en el embarazo o complicaciones de forma temprana, para un adecuado manejo y para culminar la gestación a buen término, con la madre y el o los productos de forma saludable. Otros Motivos:Al aumentar el número de consultas a la mujer embarazada, siendo población vulnerable, aumenta el control prenatal para evitar identificar y atender las principales causas de complicaciones como hipertensión en el embarazo, diabetes gestacional, anemia en el embarazo, infecciones genitourinarias, bajo crecimiento del producto y trastornos de placenta por citar los más frecuentes. Cifras preliminares al mes de enero-julio de 2024.</t>
    </r>
  </si>
  <si>
    <r>
      <t xml:space="preserve">Eficacia del Proceso del Control de Ambientes Físicos
</t>
    </r>
    <r>
      <rPr>
        <sz val="10"/>
        <rFont val="Soberana Sans"/>
        <family val="2"/>
      </rPr>
      <t xml:space="preserve"> Causa : El avance reportado de 84.89% permitió un porcentaje de cumplimiento de meta de 84.89% para este tercer trimestre 2024, lo que implicó un avance inferior a la meta programada de 100%. Los factores que contribuyeron al avance reportado fueron: Algunos casos a la vacancia de plazas de limpieza, sin embargo, se continúa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El logro obtenido permitió observar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</si>
  <si>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</si>
  <si>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</si>
  <si>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</si>
  <si>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</si>
  <si>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 garantizar el derecho a prestaciones sociales, deportivas, culturales y económicas que otorga el IMSS.</t>
  </si>
  <si>
    <r>
      <t>Tasa de variación anual de las personas beneficiarias de las prestaciones sociales, deportivas, culturales y económicas que otorga el IMSS.</t>
    </r>
    <r>
      <rPr>
        <i/>
        <sz val="10"/>
        <color indexed="30"/>
        <rFont val="Soberana Sans"/>
      </rPr>
      <t xml:space="preserve">
</t>
    </r>
  </si>
  <si>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</si>
  <si>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</si>
  <si>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r>
      <t>Tasa de variación anual de satisfacción de los servicios de  prestaciones institucionales.</t>
    </r>
    <r>
      <rPr>
        <i/>
        <sz val="10"/>
        <color indexed="30"/>
        <rFont val="Soberana Sans"/>
      </rPr>
      <t xml:space="preserve">
</t>
    </r>
  </si>
  <si>
    <t>((% de encuestas de satisfacción mayores al 85 en el periodo t) / (% de encuestas de satisfacción mayores al 85 en el periodo t -1)-1) *100</t>
  </si>
  <si>
    <t>Estratégico-Calidad-Anual</t>
  </si>
  <si>
    <r>
      <t>Promedio de ocupación de los servicios de las prestaciones sociales institucionales.</t>
    </r>
    <r>
      <rPr>
        <i/>
        <sz val="10"/>
        <color indexed="30"/>
        <rFont val="Soberana Sans"/>
      </rPr>
      <t xml:space="preserve">
</t>
    </r>
  </si>
  <si>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</si>
  <si>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</si>
  <si>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t>A C.1. Cursos y talleres de capacitación y adiestramiento técnico para la empleabilidad y el autocuidado de la salud impartidos.</t>
  </si>
  <si>
    <r>
      <t>Porcentaje de eficiencia terminal cursos presenciales sobre empleabilidad.</t>
    </r>
    <r>
      <rPr>
        <i/>
        <sz val="10"/>
        <color indexed="30"/>
        <rFont val="Soberana Sans"/>
      </rPr>
      <t xml:space="preserve">
</t>
    </r>
  </si>
  <si>
    <t>Número de usuarios aprobados en el periodo t / Número de usuarios inscritos en el periodo t * 100.</t>
  </si>
  <si>
    <r>
      <t>Tasa de variación de cursos y talleres realizados de capacitación y adiestramiento técnico para la empleabilidad y el autocuidado de la salud.</t>
    </r>
    <r>
      <rPr>
        <i/>
        <sz val="10"/>
        <color indexed="30"/>
        <rFont val="Soberana Sans"/>
      </rPr>
      <t xml:space="preserve">
</t>
    </r>
  </si>
  <si>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</si>
  <si>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r>
      <t>Porcentaje de eficiencia terminal de cursos CLIMSS sobre autocuidado de la salud.</t>
    </r>
    <r>
      <rPr>
        <i/>
        <sz val="10"/>
        <color indexed="30"/>
        <rFont val="Soberana Sans"/>
      </rPr>
      <t xml:space="preserve">
</t>
    </r>
  </si>
  <si>
    <t>Número de usuarios aprobados en el periodo t / número de usuarios inscritos en el periodo t * 100.</t>
  </si>
  <si>
    <t>B C.4. Cursos en materia de salud comunitaria, envejecimiento, ciclo de vida y prescripción social otorgados.</t>
  </si>
  <si>
    <r>
      <t>Porcentaje de usuarios que hacen uso de los cursos de promoción a la salud.</t>
    </r>
    <r>
      <rPr>
        <i/>
        <sz val="10"/>
        <color indexed="30"/>
        <rFont val="Soberana Sans"/>
      </rPr>
      <t xml:space="preserve">
</t>
    </r>
  </si>
  <si>
    <t>(Número de usuarios que hicieron uso de cursos de promoción a la salud impartidos en el periodo t / Número de personas inscritas en los cursos de promoción a la salud en el periodo t)*100</t>
  </si>
  <si>
    <r>
      <t>Porcentaje de cursos de promoción a la salud impartidos a los usuarios.</t>
    </r>
    <r>
      <rPr>
        <i/>
        <sz val="10"/>
        <color indexed="30"/>
        <rFont val="Soberana Sans"/>
      </rPr>
      <t xml:space="preserve">
</t>
    </r>
  </si>
  <si>
    <t>(Número de cursos de promoción a la salud impartidos en el periodo t / Número cursos de promoción a la salud programados en el periodo t)*100</t>
  </si>
  <si>
    <t>C C.5. Servicios (alojamiento, recreación, deporte e integración) en los Centros Vacacionales otorgados.</t>
  </si>
  <si>
    <r>
      <t>Tasa de variación porcentual de los usuarios que hacen uso de las instalaciones y servicios de los Centros Vacacionales.</t>
    </r>
    <r>
      <rPr>
        <i/>
        <sz val="10"/>
        <color indexed="30"/>
        <rFont val="Soberana Sans"/>
      </rPr>
      <t xml:space="preserve">
</t>
    </r>
  </si>
  <si>
    <t>((Usuarios atendidos al trimestre n del año t / Usuarios atendidos al trimestre n del año t-1)-1) * 100</t>
  </si>
  <si>
    <t>Estratégico-Eficiencia-Trimestral</t>
  </si>
  <si>
    <t>D C.2. Actividades físicas y deportivas otorgadas.</t>
  </si>
  <si>
    <r>
      <t>Porcentaje de actividades físicas y deporte otorgadas en las Unidades Operativas de Prestaciones Sociales (UOPSI).</t>
    </r>
    <r>
      <rPr>
        <i/>
        <sz val="10"/>
        <color indexed="30"/>
        <rFont val="Soberana Sans"/>
      </rPr>
      <t xml:space="preserve">
</t>
    </r>
  </si>
  <si>
    <t>(Número de actividades Física y Deporte otorgadas en las Unidades Operativas de Prestaciones Sociales en el periodo t/ Número de actividades Física y Deporte programadas en las Unidades Operativas de Prestaciones Sociales en el periodo t)*100</t>
  </si>
  <si>
    <r>
      <t>Proporción de personas que hacen uso de los servicios de Cultura Física y Deporte en las Unidades Operativas de Prestaciones Sociales (UOPSI).</t>
    </r>
    <r>
      <rPr>
        <i/>
        <sz val="10"/>
        <color indexed="30"/>
        <rFont val="Soberana Sans"/>
      </rPr>
      <t xml:space="preserve">
</t>
    </r>
  </si>
  <si>
    <t>(No. de personas que hacen uso a cursos y talleres de Cultura Física y Deporte culturales en el periodo t /No. de personas inscritas a cursos y talleres de Cultura Física y Deporte inscritas en el periodo t) * 100</t>
  </si>
  <si>
    <t>E C.3. Servicios Culturales Institucionales impartidos.</t>
  </si>
  <si>
    <r>
      <t>Porcentaje de los usuarios que utilizaron los servicios culturales del IMSS.</t>
    </r>
    <r>
      <rPr>
        <i/>
        <sz val="10"/>
        <color indexed="30"/>
        <rFont val="Soberana Sans"/>
      </rPr>
      <t xml:space="preserve">
</t>
    </r>
  </si>
  <si>
    <t>(Usuarios atendidos de servicios culturales del IMSS en el trimestre t/ Usuarios programados para los servicios culturales del IMSS en el trimestre t)* 100</t>
  </si>
  <si>
    <r>
      <t>Porcentaje de los servicios otorgados en los servicios culturales del IMSS.</t>
    </r>
    <r>
      <rPr>
        <i/>
        <sz val="10"/>
        <color indexed="30"/>
        <rFont val="Soberana Sans"/>
      </rPr>
      <t xml:space="preserve">
</t>
    </r>
  </si>
  <si>
    <t>(Número de servicios culturales del IMSS realizados en el trimestre t / Número de servicios culturales del IMSS programados en el trimestre t) * 100</t>
  </si>
  <si>
    <t>F C.6. Servicios funerarios otorgados.</t>
  </si>
  <si>
    <r>
      <t>Tasa de variación en servicios funerarios otorgados.</t>
    </r>
    <r>
      <rPr>
        <i/>
        <sz val="10"/>
        <color indexed="30"/>
        <rFont val="Soberana Sans"/>
      </rPr>
      <t xml:space="preserve">
</t>
    </r>
  </si>
  <si>
    <t>[(Número de servicios otorgados en el periodo t/número de servicios otorgados en el período t-1)-1] *100</t>
  </si>
  <si>
    <t>A 1 C.1.A.1. Inscripción de usuarios a cursos y talleres de capacitación y adiestramiento técnico para la empleabilidad y el autocuidado de la salud.</t>
  </si>
  <si>
    <r>
      <t>Porcentaje de personas inscritas en los cursos y talleres presenciales.</t>
    </r>
    <r>
      <rPr>
        <i/>
        <sz val="10"/>
        <color indexed="30"/>
        <rFont val="Soberana Sans"/>
      </rPr>
      <t xml:space="preserve">
</t>
    </r>
  </si>
  <si>
    <t>(Número de personas inscritas a cursos y talleres presenciales en el trimestre t /Número de personas programadas a cursos y talleres presenciales en el trimestre t)*100</t>
  </si>
  <si>
    <r>
      <t>Porcentaje de personas inscritas en los cursos y talleres virtuales.</t>
    </r>
    <r>
      <rPr>
        <i/>
        <sz val="10"/>
        <color indexed="30"/>
        <rFont val="Soberana Sans"/>
      </rPr>
      <t xml:space="preserve">
</t>
    </r>
  </si>
  <si>
    <t>(Número de personas inscritas a cursos y talleres virtuales en el trimestre t /Número de personas programadas a cursos y talleres virtuales en el trimestre t)*100</t>
  </si>
  <si>
    <t>B 2 C.4.A.4. Inscripción de personas a cursos de Promoción a la Salud.</t>
  </si>
  <si>
    <r>
      <t>Porcentaje de personas inscritas a cursos de Promoción a la Salud.</t>
    </r>
    <r>
      <rPr>
        <i/>
        <sz val="10"/>
        <color indexed="30"/>
        <rFont val="Soberana Sans"/>
      </rPr>
      <t xml:space="preserve">
</t>
    </r>
  </si>
  <si>
    <t>(Número de personas inscritas a cursos de Promoción a la Salud / Número de personas programadas a cursos de Promoción a la Salud)*100</t>
  </si>
  <si>
    <t>B 3 C.4.A.5. Actualización de programas a usuarios de los servicios de Promoción de la Salud.</t>
  </si>
  <si>
    <r>
      <t>Porcentaje de programas de capacitación actualizados de Promoción de la Salud.</t>
    </r>
    <r>
      <rPr>
        <i/>
        <sz val="10"/>
        <color indexed="30"/>
        <rFont val="Soberana Sans"/>
      </rPr>
      <t xml:space="preserve">
</t>
    </r>
  </si>
  <si>
    <t>(Total de Programas, cursos y talleres para los usuarios actualizados en el semestre t / Total de Programas, cursos y talleres para los usuarios programados en el semestre t) *100</t>
  </si>
  <si>
    <t>C 4 C.5.A.6.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</si>
  <si>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</si>
  <si>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(Número de personas usuarias que reportaron enterarse del CV a través de Internet en la encuesta de salida al trimestre n del año t/ Número total de personas que contestaron la encuesta al visitar los CV al trimestre n del año t) *100</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</si>
  <si>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</si>
  <si>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</si>
  <si>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D 5 C.2.A.2. Inscripción de personas a las actividades físicas y Deportivas.</t>
  </si>
  <si>
    <r>
      <t>Porcentaje de personas inscritas a cursos, talleres y eventos de activación física y deporte en las Unidades Operativas de Prestaciones Sociales (UOPSI).</t>
    </r>
    <r>
      <rPr>
        <i/>
        <sz val="10"/>
        <color indexed="30"/>
        <rFont val="Soberana Sans"/>
      </rPr>
      <t xml:space="preserve">
</t>
    </r>
  </si>
  <si>
    <t>(Número de personas inscritas a cursos, talleres y eventos de activación física y deporte / Número de personas programadas a cursos, talleres y eventos de activación física y deporte)*100</t>
  </si>
  <si>
    <t>E 6 C.3.A.3. Inscripción de personas a cursos y talleres de desarrollo cultural del IMSS.</t>
  </si>
  <si>
    <r>
      <t>Porcentaje de personas inscritas a cursos y talleres de Desarrollo Cultural.</t>
    </r>
    <r>
      <rPr>
        <i/>
        <sz val="10"/>
        <color indexed="30"/>
        <rFont val="Soberana Sans"/>
      </rPr>
      <t xml:space="preserve">
</t>
    </r>
  </si>
  <si>
    <t>(Número de personas inscritas a cursos y talleres de Desarrollo Cultural / Número de personas programadas a cursos y talleres de Desarrollo Cultural)*100</t>
  </si>
  <si>
    <t>F 7 C.6.A.7 Captación de finados en los velatorios IMSS.</t>
  </si>
  <si>
    <r>
      <t>Porcentaje de capacidad del servicio de velaciones en capilla otorgadas en los servicios funerarios.</t>
    </r>
    <r>
      <rPr>
        <i/>
        <sz val="10"/>
        <color indexed="30"/>
        <rFont val="Soberana Sans"/>
      </rPr>
      <t xml:space="preserve">
</t>
    </r>
  </si>
  <si>
    <t>(Número de velaciones en capilla otorgadas en los Velatorios IMSS en el trimestre t / Número de velaciones en capilla potencial en el trimestre t)*100</t>
  </si>
  <si>
    <t>Gestión-Eficiencia-Trimestral</t>
  </si>
  <si>
    <r>
      <t>Porcentaje de captación de finados en Velatorios IMSS.</t>
    </r>
    <r>
      <rPr>
        <i/>
        <sz val="10"/>
        <color indexed="30"/>
        <rFont val="Soberana Sans"/>
      </rPr>
      <t xml:space="preserve">
</t>
    </r>
  </si>
  <si>
    <t>(Número de finados captados en el trimestre t / Número de finados programados en el trimestre t)*100</t>
  </si>
  <si>
    <t>F 8 C.6.A.8 Promoción y difusión de servicios funerarios.</t>
  </si>
  <si>
    <r>
      <t>Variación porcentual de pláticas de promoción y difusión de los servicios funerarios.</t>
    </r>
    <r>
      <rPr>
        <i/>
        <sz val="10"/>
        <color indexed="30"/>
        <rFont val="Soberana Sans"/>
      </rPr>
      <t xml:space="preserve">
</t>
    </r>
  </si>
  <si>
    <t>(Número de pláticas de promoción y difusión de velatorios realizadas al trimestre t del año t / Número pláticas de promoción y difusión de velatorios realizadas al trimestre t del año t-1 ) * 100</t>
  </si>
  <si>
    <r>
      <t xml:space="preserve">Tasa de variación anual de las personas beneficiarias de las prestaciones sociales, deportivas, culturales y económicas que otorga el IMSS.
</t>
    </r>
    <r>
      <rPr>
        <sz val="10"/>
        <rFont val="Soberana Sans"/>
        <family val="2"/>
      </rPr>
      <t>Sin Información,Sin Justificación</t>
    </r>
  </si>
  <si>
    <r>
      <t xml:space="preserve">Tasa de variación anual de satisfacción de los servicios de  prestaciones institucionales.
</t>
    </r>
    <r>
      <rPr>
        <sz val="10"/>
        <rFont val="Soberana Sans"/>
        <family val="2"/>
      </rPr>
      <t>Sin Información,Sin Justificación</t>
    </r>
  </si>
  <si>
    <r>
      <t xml:space="preserve">Promedio de ocupación de los servicios de las prestaciones sociales institucionales.
</t>
    </r>
    <r>
      <rPr>
        <sz val="10"/>
        <rFont val="Soberana Sans"/>
        <family val="2"/>
      </rPr>
      <t>Sin Información,Sin Justificación</t>
    </r>
  </si>
  <si>
    <r>
      <t xml:space="preserve">Porcentaje de eficiencia terminal cursos presenciales sobre empleabilidad.
</t>
    </r>
    <r>
      <rPr>
        <sz val="10"/>
        <rFont val="Soberana Sans"/>
        <family val="2"/>
      </rPr>
      <t xml:space="preserve"> Causa : El avance reportado de 137.61% permitió un porcentaje de cumplimiento de meta de 361.85% para el periodo enero - septiembre 2024, de la meta programada de 38.03%. Los factores que contribuyeron al avance reportado fueron: la aplicación del aprendizaje por parte de las unidades operativas para integrar la información de las calificaciones de los cursos y talleres presenciales en el sistema de información de Prestaciones Sociales. Efecto: El logro obtenido permitió consolidar el nuevo proceso de carga y medición de calificaciones a través del Sistema de información para poder contar con resultados efectivos de eficiencia terminal en cada unidad operativa. Otros Motivos:Los datos corresponden al periodo enero ¿ septiembre de 2024, última información disponible en el Sistema de Información de Prestaciones Sociales Institucionales (SIPSI).</t>
    </r>
  </si>
  <si>
    <r>
      <t xml:space="preserve">Tasa de variación de cursos y talleres realizados de capacitación y adiestramiento técnico para la empleabilidad y el autocuidado de la salud.
</t>
    </r>
    <r>
      <rPr>
        <sz val="10"/>
        <rFont val="Soberana Sans"/>
        <family val="2"/>
      </rPr>
      <t xml:space="preserve"> Causa : El avance reportado de 42.95% permitió un porcentaje de cumplimiento de meta de 141.06% para el periodo enero -septiembre 2024. Los factores que contribuyeron al avance reportado fueron: una excelente difusión y participación de la población usuaria. Se contabilizaron 213 cursos, no obstante, éstos podrían incrementarse dependiendo de la demanda por parte de los usuarios en los Centros de Seguridad Social y en las plataformas CLIMSS y EDUTK. Efecto: El logro obtenido permitió la continuidad en la alineación y elaboración de cursos en materia de empleabilidad a estándares de competencia CONOCER para este 2024. Asimismo, permite contar con instrumentos acordes a la demanda de la población usuaria en los Centros de Seguridad Social y en materia del autocuidado de la salud, el alcance masivo a través de las plataformas CLIMSS y EDUTK. Finalmente, permite llegar a un mayor número de usuarios. Otros Motivos:Los datos corresponden al periodo enero ¿ septiembre de 2024, última información disponible se encuentra en el Sistema de Información de Prestaciones Sociales Institucionales (SIPSI) y en el Tablero de Información CLIMSS y EDUTK.</t>
    </r>
  </si>
  <si>
    <r>
      <t xml:space="preserve">Porcentaje de eficiencia terminal de cursos CLIMSS sobre autocuidado de la salud.
</t>
    </r>
    <r>
      <rPr>
        <sz val="10"/>
        <rFont val="Soberana Sans"/>
        <family val="2"/>
      </rPr>
      <t xml:space="preserve"> Causa : El avance reportado de 75.96% permitió un porcentaje de cumplimiento de meta de 113.14% para el periodo enero - septiembre 2024, de la meta programada de 67.14%. Los factores que contribuyeron al avance reportado fueron: una excelente difusión y participación de la población usuaria, mediante el uso de las redes sociales y la promoción por parte de cada OOAD. Efecto: El logro obtenido permitió fortalecer el autocuidado de la salud de los usuarios que toman los cursos en la plataforma, llegando a más personas a través de cursos masivos en línea. Otros Motivos:En el caso de la eficiencia terminal, debido a que el número de inscritos y aprobados varían mes con mes, se solicita que para los siguientes reportes sea considerado con información al corte de mes. Los datos corresponden a la numeralia del Tablero de Información CLIMSS y al periodo enero ¿ septiembre de 2024.</t>
    </r>
  </si>
  <si>
    <r>
      <t xml:space="preserve">Porcentaje de usuarios que hacen uso de los cursos de promoción a la salud.
</t>
    </r>
    <r>
      <rPr>
        <sz val="10"/>
        <rFont val="Soberana Sans"/>
        <family val="2"/>
      </rPr>
      <t xml:space="preserve"> Causa : El avance reportado de 100.02% permitió un porcentaje de cumplimiento de meta de 110.02% para este periodo enero - septiembre 2024, lo que implicó un avance superior a la meta programada de 90.91%. Los factores que contribuyeron al avance reportado fueron: la adecuada difusión y promoción de la cartera de servicio y trabajo interinstitucional. Efecto: El logro obtenido permitió reflejar la importancia de un continuo impulso en la difusión de los programas y actividades de la Coordinación de Bienestar Social, en específico de Promoción de la Salud. Otros Motivos:Los datos reportados corresponden al periodo de enero - septiembre de 2024, información se encuentra disponible en el Sistema de Información de Prestaciones Sociales Institucionales (SIPSI).</t>
    </r>
  </si>
  <si>
    <r>
      <t xml:space="preserve">Porcentaje de cursos de promoción a la salud impartidos a los usuarios.
</t>
    </r>
    <r>
      <rPr>
        <sz val="10"/>
        <rFont val="Soberana Sans"/>
        <family val="2"/>
      </rPr>
      <t xml:space="preserve"> Causa : El avance reportado de 85.72% permitió un porcentaje de cumplimiento de meta de 95.24% para el periodo enero - septiembre 2024, de la meta programada de 90%. Los factores que contribuyeron al avance reportado fueron: el continuo impulso de la cartera de los servicios de Promoción de la Salud. Efecto: El logro obtenido permitió una variación porcentual, positiva, reflejando la atención de más de 0.10% de los grupos aperturados. Otros Motivos:Los datos corresponden al periodo enero - septiembre de 2024, última información disponible se encuentra en el Sistema de Información de Prestaciones Sociales Institucionales (SIPSI).</t>
    </r>
  </si>
  <si>
    <r>
      <t xml:space="preserve">Tasa de variación porcentual de los usuarios que hacen uso de las instalaciones y servicios de los Centros Vacacionales.
</t>
    </r>
    <r>
      <rPr>
        <sz val="10"/>
        <rFont val="Soberana Sans"/>
        <family val="2"/>
      </rPr>
      <t xml:space="preserve"> Causa : El avance reportado de 22.95% permitió un porcentaje de cumplimiento de meta de 111.77% para este tercer trimestre 2024, lo que implicó un avance superior a la meta programada de 10%. Los factores que contribuyeron al avance reportado fueron, que cada vez los Centros Vacacionales tienen más presencia en diversos medios de comunicación, específicamente en aquellos que permean habitualmente en los trabajadores del instituto, atrapando así su interés en conocerlos. Efecto: El logro obtenido permitió un aumento del 14% en comparación con el mismo periodo de 2023 de la cantidad de usuarios que utilizaron los servicios de hospedaje, balneario, campamento y zona recreativa en los Centros Vacacionales, superando la meta prevista en 4 puntos porcentuales. Otros Motivos:La presencia de los Centros Vacacionales ha sido destacada en diversas publicaciones de medios internos, como la aparición en la portada de la "Revista Familia IMSS" en julio. Además, se participó en el podcast institucional "A tu salud" durante el mismo mes. Se ha tenido una constante visibilidad en avisos institucionales e insertos en los tarjetones de pago. Así como la participación en foros y eventos organizados por empresas tanto del sector privado como gubernamental.</t>
    </r>
  </si>
  <si>
    <r>
      <t xml:space="preserve">Porcentaje de actividades físicas y deporte otorgadas en las Unidades Operativas de Prestaciones Sociales (UOPSI).
</t>
    </r>
    <r>
      <rPr>
        <sz val="10"/>
        <rFont val="Soberana Sans"/>
        <family val="2"/>
      </rPr>
      <t xml:space="preserve"> Causa : El avance reportado de 131.34% permitió un porcentaje de cumplimiento de meta de 134.18% para el periodo enero - septiembre 2024, de la meta programada de 80.0%. Los factores que contribuyeron al avance reportado fueron: el establecimiento de las estrategias institucionales dirigidas al desarrollo de eventos de masificación de la actividad física denominada jornada Nacional de la Condición Física Saludable realizada tanto en instalaciones IMSS como en parques y jardines, así como el desarrollo del Programa de Activación Física laboral dirigido a empresas ELSSA y no ELSSA como es la familia IMSS y el desarrollo de eventos deportivos de competencia como los Juegos InterIMSS, galas deportivas, entre otros. Efecto: El logro obtenido permitió activar físicamente a más de 409, 218 asistentes a eventos de promoción de la actividad física y el deporte realizados dentro y fuera de las Instalaciones del Instituto en las 35 representaciones del IMSS, con lo que se contribuye al cumplimiento del objetivo para el tercer trimestre del Programa Nacional de Activación Física para la Salud-IMSS, durante el ejercicio actual.  Otros Motivos:Los datos reportados corresponden al periodo de enero a septiembre de 2024, información disponible en el Sistema de Información de Prestaciones Sociales Institucionales (SIPSI).</t>
    </r>
  </si>
  <si>
    <r>
      <t xml:space="preserve">Proporción de personas que hacen uso de los servicios de Cultura Física y Deporte en las Unidades Operativas de Prestaciones Sociales (UOPSI).
</t>
    </r>
    <r>
      <rPr>
        <sz val="10"/>
        <rFont val="Soberana Sans"/>
        <family val="2"/>
      </rPr>
      <t xml:space="preserve"> Causa : El avance reportado de 116.92% permitió un porcentaje de cumplimiento de meta de 146.15% para el periodo enero - septiembre 2024, de la meta programada de 80.0%. Los factores que contribuyeron al avance reportado fueron: La modificación de los rangos de edad en los cursos los cuales son más robustos, lo que permite la inclusión de una mayor número de usuarios, así como la reinauguración de espacios deportivos que se rehabilitaron a finales del ejercicio anterior, así como la puesta en marcha del plan de reactivación de las Unidades Operativas de prestaciones sociales en la que se incluye el incremento de personas voluntarias que apoyan las actividades de Cultura Física y Deporte. Efecto: El logro obtenido, permitió que 409,218 personas se inscribieran en la oferta de cursos y talleres de Cultura Física y Deporte, los cuales reciben enseñanza entrenamiento está a cargo de un docente, entrenador o persona voluntaria que cuenta con un perfil profesional que avala el dominio de la enseñanza en la disciplina deportiva que imparte, con lo que se contribuye al cumplimiento del objetivo para el periodo de enero a septiembre del Programa Nacional de Activación Física para la Salud-IMSS. Otros Motivos:Los datos reportados en la columna de numerador observado correspondiente al periodo enero¿septiembre de 2024, información disponible en el Sistema de Información de Prestaciones Sociales Institucionales (SIPSI).</t>
    </r>
  </si>
  <si>
    <r>
      <t xml:space="preserve">Porcentaje de los usuarios que utilizaron los servicios culturales del IMSS.
</t>
    </r>
    <r>
      <rPr>
        <sz val="10"/>
        <rFont val="Soberana Sans"/>
        <family val="2"/>
      </rPr>
      <t xml:space="preserve"> Causa : El avance reportado de 83.33% permitió un porcentaje de cumplimiento de meta de 115.26% para el periodo enero - septiembre 2024, de la meta programada de 72.30%. Los factores que contribuyeron al avance reportado fueron:  el comportamiento positivo observado en la Inscripción de Alumnos a Cursos y Talleres de Desarrollo Cultural, en Asistencias a Teatros Cubiertos IMSS, y en Actividades Complementarias, al tercer trimestre de este año. Actividades que superaron la tasa programada en 11%, respecto de la variación programada para dicho periodo; y que registraron, en el periodo, crecimientos de más del 50%; de aproximadamente 70%, y de 48.1%, respectivamente, comparativamente con las asistencias acumuladas de cada rubro, al mes de junio de este año. Efecto: El efecto observado para este indicador es que registró el 83.33% de lo programado, cantidad mayor a la propuesta original en 293 mil 485 personas adicionales a lo programado al tercer trimestre 2024; en actividades relacionadas con la Inscripción de Alumnos a Cursos y Talleres de Desarrollo Cultural, en Asistencias a Teatros Cubiertos IMSS, y en Actividades Complementarias. Así, de las 2 millones 207 mil 4 personas que se atendieron durante los primeros nueve meses del año, el 5% correspondió a Inscripción de Alumnos a Cursos y Talleres de Desarrollo Cultural; el 45% a Asistencias a Teatros Cubiertos IMSS, y el 50% se registró en Actividades Complementarias. Otros Motivos:Los datos corresponden al periodo enero -septiembre de 2024, última información disponible en el Sistema de Información de Prestaciones Sociales Institucionales (SIPSI).</t>
    </r>
  </si>
  <si>
    <r>
      <t xml:space="preserve">Porcentaje de los servicios otorgados en los servicios culturales del IMSS.
</t>
    </r>
    <r>
      <rPr>
        <sz val="10"/>
        <rFont val="Soberana Sans"/>
        <family val="2"/>
      </rPr>
      <t xml:space="preserve"> Causa : El avance reportado de 79% permitió un porcentaje de cumplimiento de meta de 98.99% para el periodo enero - septiembre 2024. Los factores que contribuyeron al avance reportado fueron: los grupos abiertos para Servicios Culturales del IMSS mejoraron, debido al exhorto a diversos OOAD para apoyar el cumplimiento de su programación; lo anterior, mediante oficios específicos que culminaron con la optimización de la apertura de grupos disponibles para el desarrollo de actividades de prestaciones sociales institucionales en materia de desarrollo cultural, en el periodo. Efecto: El logro obtenido permitió reflejar la importancia de un continuo impulso en la difusión de los programas y actividades de la Coordinación de Bienestar Social, en específico de Promoción de la Salud. Otros Motivos:Los datos corresponden al periodo enero -septiembre de 2024, última información disponible en el Sistema de Información de Prestaciones Sociales Institucionales (SIPSI).</t>
    </r>
  </si>
  <si>
    <r>
      <t xml:space="preserve">Tasa de variación en servicios funerarios otorgados.
</t>
    </r>
    <r>
      <rPr>
        <sz val="10"/>
        <rFont val="Soberana Sans"/>
        <family val="2"/>
      </rPr>
      <t xml:space="preserve"> Causa : El avance reportado de 14.24% permitió un porcentaje de cumplimiento de meta de 110.06% para este tercer trimestre 2024, lo que implicó un avance superior a la meta programada de 3.8%. Los factores que contribuyeron al avance reportado fueron: 1) Impacto de forma satisfactoria en la implementación de los nuevos paquetes integrales; y 2) Promoción y difusión de los nuevos paquetes integrales. Efecto: El logro obtenido permitió el impacto esperado en la captación de los servicios; por la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</si>
  <si>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Porcentaje de personas inscritas en los cursos y talleres presenciales.
</t>
    </r>
    <r>
      <rPr>
        <sz val="10"/>
        <rFont val="Soberana Sans"/>
        <family val="2"/>
      </rPr>
      <t xml:space="preserve"> Causa : El avance reportado de 131.99% permitió un porcentaje de cumplimiento de meta de 172.29% para este periodo enero - septiembre 2024, lo que implicó un avance superior a la meta programada de 76.69%. Los factores que contribuyeron al avance reportado fueron: los relacionados con el establecimiento de estrategias institucionales dirigidas al desarrollo de eventos de masificación de la actividad física y el deporte; de reactivación de los servicios de Cultura Física y Deporte ofertados mediante la rehabilitación o mejora de la infraestructura deportiva en cada una de las Unidades Operativas en las 35 representaciones del IMSS. Efecto: El logro obtenido permitió fortalecer los servicios que se ofrecen a los usuarios de las Unidades Operativa de Prestaciones Sociales Institucionales, al brindar una mayor oferta de cursos y talleres, así como encontrar áreas de oportunidad para mejorar la planeación de cursos presenciales que sean pertinentes, con calidad y asequibles para la Unidad Operativa. Otros Motivos:Los datos corresponden al periodo enero ¿ septiembre de 2024, última información disponible se encuentra en el Sistema de Información de Prestaciones Sociales Institucionales (SIPSI).</t>
    </r>
  </si>
  <si>
    <r>
      <t xml:space="preserve">Porcentaje de personas inscritas en los cursos y talleres virtuales.
</t>
    </r>
    <r>
      <rPr>
        <sz val="10"/>
        <rFont val="Soberana Sans"/>
        <family val="2"/>
      </rPr>
      <t xml:space="preserve"> Causa : El avance reportado de 103.16% permitió un porcentaje de cumplimiento de meta de 104.26% para este periodo enero - septiembre 2024, lo que implicó un avance superior a la meta programada de 98.94%. Los factores que contribuyeron al avance reportado fueron: la vinculación intra y extrainstitucional y una mayor difusión en las Unidades Operativas de Prestaciones Sociales Institucionales. Efecto: El logro obtenido permitió proveer de conocimiento a la población usuaria derechohabiente y no derechohabiente sobre el autocuidado de la salud, mediante cursos masivos en línea. Otros Motivos:Los datos corresponden al periodo enero ¿ septiembre de 2024, última información disponible se encuentra en el Tablero de Información CLIMSS y EDUTK.</t>
    </r>
  </si>
  <si>
    <r>
      <t xml:space="preserve">Porcentaje de personas inscritas a cursos de Promoción a la Salud.
</t>
    </r>
    <r>
      <rPr>
        <sz val="10"/>
        <rFont val="Soberana Sans"/>
        <family val="2"/>
      </rPr>
      <t xml:space="preserve"> Causa : El avance reportado de 100.02% permitió un porcentaje de cumplimiento de meta de 110.02% para este periodo enero - septiembre 2024, lo que implicó un avance superior a la meta programada de 90.91%. Los factores que contribuyeron al avance reportado fueron:  la continua difusión de los servicios de Promoción de la Salud. Efecto: El logro obtenido permitió reflejar la importancia de la difusión para favorecer la inscripción en los cursos de Promoción de la Salud, superando el 100% de lo programado. Otros Motivos:Los datos corresponden al periodo enero¿  septiembre de 2024, última información disponible se encuentra en el Sistema de Información de Prestaciones Sociales Institucionales (SIPSI).</t>
    </r>
  </si>
  <si>
    <r>
      <t xml:space="preserve">Porcentaje de programas de capacitación actualizados de Promoción de la Salud.
</t>
    </r>
    <r>
      <rPr>
        <sz val="10"/>
        <rFont val="Soberana Sans"/>
        <family val="2"/>
      </rPr>
      <t xml:space="preserve"> Causa : El avance reportado de 60.00% permitió un porcentaje de cumplimiento de meta de 160.00% para el periodo enero - junio 2024, respecto a la meta programada de 0%. Los factores que contribuyeron al avance reportado fueron: la dedicación y actualización de 3 manuales de prácticas para las actividades de la División de Promoción de la Salud.  Efecto: Este logro conlleva a una actualización del personal operativo para la impartición de las actividades de promoción de la salud. Otros Motivos:Mantener al personal de las Unidades Operativas de Prestaciones Sociales Institucionales actualizado en los temas en materia de promoción de la salud, la información proporcionada se obtiene del Sistema de Información de Prestaciones Sociales Institucionales (SIPSI).</t>
    </r>
  </si>
  <si>
    <r>
      <t xml:space="preserve">Porcentaje de personas usuarias que se enteraron de los servicios a través de la promoción y difusión de Centros Vacacionales en Internet.
</t>
    </r>
    <r>
      <rPr>
        <sz val="10"/>
        <rFont val="Soberana Sans"/>
        <family val="2"/>
      </rPr>
      <t xml:space="preserve"> Causa : El avance reportado de 31% permitió un porcentaje de cumplimiento de meta de 96.88% para este tercer trimestre 2024, lo que implicó un avance superior a la meta programada de 32%. Los factores que contribuyeron al avance reportado fueron derivados a que se han integrado nuevos mecanismos para identificar las fuentes a través de las cuales la población usuaria se entera de los centros vacacionales vía electrónica. (Encuesta de salida del CALL CENTER). Efecto: El logro obtenido permitió que alcanzará el 31% de cumplimiento de la meta establecida, aumentando el resultado en 6 puntos porcentuales respecto al resultado del trimestre anterior, lo que representa un mayor impacto de la información publicada en internet parala población usuaria. Otros Motivos:Aunado a la alianza comercian con Zona Turística a partir del tercer trimestre del 2024, se implementó una encuesta de entrada a los usuarios que realizan una reservación vía telefónica, con lo anterior se refuerza la obtención de resultados a este indicador.</t>
    </r>
  </si>
  <si>
    <r>
      <t xml:space="preserve">Porcentaje de usuarios que utilizan algún descuento en las tarifas, respecto del total de usuarios registrados.
</t>
    </r>
    <r>
      <rPr>
        <sz val="10"/>
        <rFont val="Soberana Sans"/>
        <family val="2"/>
      </rPr>
      <t xml:space="preserve"> Causa : El avance reportado de 46.66% permitió un porcentaje de cumplimiento de meta de 111.91% para este tercer trimestre 2024, lo que implicó un avance superior a la meta programada de 42%. El factor que contribuyó al avance reportado fue principalmente la promoción de diversos esquemas de descuentos, dirigidos tanto al segmento familiar como al de grupos, con el objetivo de atraer más visitantes, lo anterior con el fin de incentivar la afluencia de usuarios a los centros vacacionales. Efecto: El logro obtenido permitió superar la meta establecida para el trimestre por 5 puntos porcentuales, lo que además representa un incremento de 4 puntos porcentuales en comparación con el trimestre anterior. Otros Motivos:En respuesta a la demanda de precios accesibles por parte de la población interesada en viajar, se han creado esquemas comerciales atractivos que fomentan las visitas a los centros vacacionales.</t>
    </r>
  </si>
  <si>
    <r>
      <t xml:space="preserve">Porcentaje de personas inscritas a cursos, talleres y eventos de activación física y deporte en las Unidades Operativas de Prestaciones Sociales (UOPSI).
</t>
    </r>
    <r>
      <rPr>
        <sz val="10"/>
        <rFont val="Soberana Sans"/>
        <family val="2"/>
      </rPr>
      <t xml:space="preserve"> Causa : El avance reportado de 120.69% permitió un porcentaje de cumplimiento de meta de 150.87% para este periodo enero - septiembre 2024, lo que implicó un avance superior a la meta programada de 80%. Los factores que contribuyeron al avance reportado fueron: los relacionados con el establecimiento de estrategias institucionales dirigidas al desarrollo de eventos de masificación de la actividad física y el deporte; de reactivación de los servicios de Cultura Física y Deporte ofertados mediante la rehabilitación o mejora de la infraestructura deportiva en cada una de las Unidades Operativas en las 35 representaciones del IMSS.   Efecto: El logro obtenido, permitió que a nivel nacional 772,433 personas se activaran físicamente mediante el uso de los servicios de Cultura Física y deporte que se imparten en las Unidades de Prestaciones Sociales, con lo que se contribuye al cumplimiento del objetivo en el periodo de enero a mayo del Programa Nacional de Activación Física para la Salud-IMSS. Otros Motivos:Los datos reportados corresponden al período de enero a septiembre de 2024, información disponible en el Sistema de Información de Prestaciones Sociales Institucionales (SIPSI).</t>
    </r>
  </si>
  <si>
    <r>
      <t xml:space="preserve">Porcentaje de personas inscritas a cursos y talleres de Desarrollo Cultural.
</t>
    </r>
    <r>
      <rPr>
        <sz val="10"/>
        <rFont val="Soberana Sans"/>
        <family val="2"/>
      </rPr>
      <t xml:space="preserve"> Causa : El avance reportado de 104.38% permitió un porcentaje de cumplimiento de meta de 118.75% para este periodo enero - septiembre 2024, lo que implicó un avance superior a la meta programada de 87.90%. Los factores que contribuyeron al avance reportado fueron: la programación autorizada para cursos y talleres de desarrollo cultural, podemos observar un comportamiento positivo de lo realizado, ya que el número de personas inscritas superó lo programado, se logró inscribir en Unidades Operativas de Prestaciones Sociales 56 mil 217 alumnos, y en los Centros de Extensión de Conocimientos 33 mil 372 personas. Efecto: El logro obtenido permitió reflejar la tendencia positiva de la oferta de cursos y talleres durante lo que va del año 2024 hasta el mes de septiembre, en materia de desarrollo cultural, se aprecia la atención adicional de más de 3 mil 700 personas inscritas en dichas actividades, respecto de lo programado, durante este tercer trimestre del año.; es decir, 4.4% adicional al 100% programado. Lo anterior muestra una variación de más de 19%, respecto de la comparación de la variación porcentual del indicador programada con la del indicador realizado, en los nueve meses que van del año. Otros Motivos:En cuanto a la evolución de la economía nacional que favoreció el comportamiento de las cifras registradas para cursos y talleres de desarrollo cultural, podemos citar los datos, desestacionalizados, del Indicador Global de la Actividad Económica (IGAE), que al mes de julio de 2024, registró un crecimiento real mensual de 0.58% respecto a junio del mismo año. En términos anuales, el IGAE Total tuvo un crecimiento real de 1.99% con relación a igual mes de 2023. Por sectores, las actividades primarias, secundarias y terciarias progresaron 12.49, 0.62 y 2.20%, respectivamente. https://www.cefp.gob.mx/indicadores/gaceta/2024/iescefp0392024.pdf </t>
    </r>
  </si>
  <si>
    <r>
      <t xml:space="preserve">Porcentaje de capacidad del servicio de velaciones en capilla otorgadas en los servicios funerarios.
</t>
    </r>
    <r>
      <rPr>
        <sz val="10"/>
        <rFont val="Soberana Sans"/>
        <family val="2"/>
      </rPr>
      <t xml:space="preserve"> Causa : Los Velatorios IMSS obtuvieron un porcentaje de la meta del 103.79% para el periodo de enero-septiembre de 2024, lo que implicó un avance superior a la meta de 102.99%, toda vez que se cuenta con promotores en casi todos los Velatorios. Efecto: Se obtuvo el impacto esperado en Velación en Capilla, por lo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</si>
  <si>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Porcentaje de captación de finados en Velatorios IMSS.
</t>
    </r>
    <r>
      <rPr>
        <sz val="10"/>
        <rFont val="Soberana Sans"/>
        <family val="2"/>
      </rPr>
      <t xml:space="preserve"> Causa : El avance reportado de 103.94% permitió un porcentaje de cumplimiento de meta de 101.86% para este tercer trimestre 2024, lo que implicó un avance superior a la meta programada de 102.04%. El factor que contribuyó al avance reportado fue principalmente que se cuenta con promotores en casi todos los Velatorios. Efecto: El logro obtenido permitió obtener el impacto esperado en la captación de finados; por lo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</si>
  <si>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Variación porcentual de pláticas de promoción y difusión de los servicios funerarios.
</t>
    </r>
    <r>
      <rPr>
        <sz val="10"/>
        <rFont val="Soberana Sans"/>
        <family val="2"/>
      </rPr>
      <t xml:space="preserve"> Causa : El avance reportado de 121.27% permitió un porcentaje de cumplimiento de meta de 112.25% para este tercer trimestre 2024, lo que implicó un avance superior a la meta programada de 108.04%. Para alcanzar la meta durante el ejercicio 2024, se continuará con el fortalecimiento de la promoción y difusión de los servicios funerarios entre la población derechohabiente del IMSS y público en general. Efecto: Se logró dar cumplimiento  a la meta establecida. Otros Motivos:</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</si>
  <si>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</si>
  <si>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</si>
  <si>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</si>
  <si>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</si>
  <si>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</si>
  <si>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</si>
  <si>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</si>
  <si>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</si>
  <si>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</si>
  <si>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</si>
  <si>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</si>
  <si>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</si>
  <si>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</si>
  <si>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</si>
  <si>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</si>
  <si>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</si>
  <si>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</si>
  <si>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</si>
  <si>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</si>
  <si>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</si>
  <si>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</si>
  <si>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El avance logrado en las obras para el periodo de Enero a Mayo de 2024 es de 19.35% de una meta esperada del 22.58%; permitiendo un avance importante de cumplimiento.  Las obras que se concluyeron en su proceso constructivo durante el período de enero a mayo de 2024 son: UMF 10 Consultorios Tula de Allende, Hidalgo; UMF10 consultorios, León, Guanajuato; HGZ/MF No. 3, Mazatlán, Sinaloa; HGZ No. 11 (Casa de máquinas), Nuevo Laredo, Tamaulipas, Centro de Mezclas (HGZ), CMN La Raza, DFNTE; y HGR No.1 Ciudad Obregón, Sonora. Efecto: El logro obtenido ha permitido ampliar y eficientar los servicios que el Instituto otorga a la población derechohabiente en diversos temas de seguridad social. Otros Motivos:</t>
    </r>
  </si>
  <si>
    <r>
      <t xml:space="preserve">Porcentaje de cumplimiento de avance físico del Programa Anual de Obras
</t>
    </r>
    <r>
      <rPr>
        <sz val="10"/>
        <rFont val="Soberana Sans"/>
        <family val="2"/>
      </rPr>
      <t xml:space="preserve"> Causa : El avance logrado en las obras para el periodo de Enero a Mayo de 2024 es de 19.35% de una meta esperada del 22.58%; permitiendo un avance importante de cumplimiento.  Las obras que se concluyeron en su proceso constructivo durante el período de enero a mayo de 2024 son: UMF 10 Consultorios Tula de Allende, Hidalgo; UMF10 consultorios, León, Guanajuato; HGZ/MF No. 3, Mazatlán, Sinaloa; HGZ No. 11 (Casa de máquinas), Nuevo Laredo, Tamaulipas, Centro de Mezclas (HGZ), CMN La Raza, DFNTE; y HGR No.1 Ciudad Obregón, Sonora. Efecto: El logro obtenido ha permitido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</si>
  <si>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</si>
  <si>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</si>
  <si>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</si>
  <si>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</si>
  <si>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</si>
  <si>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</si>
  <si>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</si>
  <si>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</si>
  <si>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</si>
  <si>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</si>
  <si>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</si>
  <si>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</si>
  <si>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</si>
  <si>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</si>
  <si>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</si>
  <si>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</si>
  <si>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</si>
  <si>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</si>
  <si>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</si>
  <si>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</si>
  <si>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</si>
  <si>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</si>
  <si>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</si>
  <si>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</si>
  <si>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</si>
  <si>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</si>
  <si>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</si>
  <si>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</si>
  <si>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t>Gestión-Eficacia-Cuatrimestral</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</si>
  <si>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</si>
  <si>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</si>
  <si>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</si>
  <si>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</si>
  <si>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</si>
  <si>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</si>
  <si>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</si>
  <si>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Se logró el fallo del procedimiento de licitación pública LA-50GRY975- T1-2024 para la adquisición de Equipos que generarán la modernización, suministro, desinstalación, instalación, pruebas de arranque, puesta en operación y capacitación de elevadores (proyecto A). En cuanto al segundo fallo, se obtuvo la totalidad de los equipos para el procedimiento de licitación pública LA-50GRY975- T2-2024 para la adquisición de Equipos que generarán la modernización, suministro, desinstalación, instalación, pruebas de arranque, puesta en operación y capacitación de elevadores proyecto B. Se quedaron desiertos 33 equipos.  Efecto: Se llegó a la meta estimada del periodo con dos fallos. Otros Motivos:Se está verificando la posibilidad de realizar un nuevo proyecto de convocatoria para los equipos desiertos o su recalendarización. </t>
    </r>
  </si>
  <si>
    <r>
      <t xml:space="preserve">Porcentaje de adquisición de equipo médico 
</t>
    </r>
    <r>
      <rPr>
        <sz val="10"/>
        <rFont val="Soberana Sans"/>
        <family val="2"/>
      </rPr>
      <t xml:space="preserve"> Causa : El avance reportado de 67.26% derivó de la adjudicación de 5,389 equipos en este segundo cuatrimestre 2024. Los factores que contribuyeron al avance reportado fueron que el denominador de la meta programada se redujo a solo a 8,012 equipos incorporados en los procesos de adquisición para el ejercicio 2024, debido a que 2 procesos de licitación fueron adjudicados. Efecto: El efecto es que se tiene un retraso conforme a la programación que se estableció para este año 2024. Sin embargo, conforme se realizan las licitaciones se estará regularizando el avance.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</si>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</sst>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34">
    <font>
      <sz val="10"/>
      <name val="Soberana Sans"/>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FD43D-A61F-4C3A-8519-A0F3D6267ABC}">
  <sheetPr>
    <tabColor indexed="11"/>
    <pageSetUpPr fitToPage="1"/>
  </sheetPr>
  <dimension ref="B1:AD89"/>
  <sheetViews>
    <sheetView tabSelected="1" view="pageBreakPreview" zoomScale="80" zoomScaleNormal="80" zoomScaleSheetLayoutView="80" workbookViewId="0">
      <selection activeCell="L8" sqref="L8"/>
    </sheetView>
  </sheetViews>
  <sheetFormatPr baseColWidth="10" defaultColWidth="5.7109375" defaultRowHeight="12.75"/>
  <cols>
    <col min="1" max="1" width="4" style="1" customWidth="1"/>
    <col min="2" max="16384" width="5.7109375" style="1"/>
  </cols>
  <sheetData>
    <row r="1" spans="2:30" s="2" customFormat="1" ht="48" customHeight="1">
      <c r="B1" s="3" t="s">
        <v>535</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AA8A-94EC-48E3-B7F4-130D36F39793}">
  <sheetPr>
    <tabColor indexed="11"/>
    <pageSetUpPr fitToPage="1"/>
  </sheetPr>
  <dimension ref="A1:AH35"/>
  <sheetViews>
    <sheetView view="pageBreakPreview" zoomScale="80" zoomScaleNormal="80" zoomScaleSheetLayoutView="80" workbookViewId="0">
      <selection activeCell="L13" sqref="L13:O13"/>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497</v>
      </c>
      <c r="D4" s="19" t="s">
        <v>498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499</v>
      </c>
      <c r="D11" s="62"/>
      <c r="E11" s="62"/>
      <c r="F11" s="62"/>
      <c r="G11" s="62"/>
      <c r="H11" s="62"/>
      <c r="I11" s="62" t="s">
        <v>500</v>
      </c>
      <c r="J11" s="62"/>
      <c r="K11" s="62"/>
      <c r="L11" s="62" t="s">
        <v>501</v>
      </c>
      <c r="M11" s="62"/>
      <c r="N11" s="62"/>
      <c r="O11" s="62"/>
      <c r="P11" s="63" t="s">
        <v>14</v>
      </c>
      <c r="Q11" s="63" t="s">
        <v>502</v>
      </c>
      <c r="R11" s="64">
        <v>0</v>
      </c>
      <c r="S11" s="64" t="s">
        <v>44</v>
      </c>
      <c r="T11" s="64" t="s">
        <v>44</v>
      </c>
      <c r="U11" s="65" t="str">
        <f t="shared" ref="U11:U19" si="0">IF(ISERR(T11/S11*100),"N/A",T11/S11*100)</f>
        <v>N/A</v>
      </c>
    </row>
    <row r="12" spans="1:34" ht="75" customHeight="1" thickTop="1">
      <c r="A12" s="60"/>
      <c r="B12" s="61" t="s">
        <v>53</v>
      </c>
      <c r="C12" s="62" t="s">
        <v>503</v>
      </c>
      <c r="D12" s="62"/>
      <c r="E12" s="62"/>
      <c r="F12" s="62"/>
      <c r="G12" s="62"/>
      <c r="H12" s="62"/>
      <c r="I12" s="62" t="s">
        <v>504</v>
      </c>
      <c r="J12" s="62"/>
      <c r="K12" s="62"/>
      <c r="L12" s="62" t="s">
        <v>505</v>
      </c>
      <c r="M12" s="62"/>
      <c r="N12" s="62"/>
      <c r="O12" s="62"/>
      <c r="P12" s="63" t="s">
        <v>388</v>
      </c>
      <c r="Q12" s="63" t="s">
        <v>506</v>
      </c>
      <c r="R12" s="63">
        <v>80</v>
      </c>
      <c r="S12" s="63" t="s">
        <v>44</v>
      </c>
      <c r="T12" s="63" t="s">
        <v>44</v>
      </c>
      <c r="U12" s="65" t="str">
        <f t="shared" si="0"/>
        <v>N/A</v>
      </c>
    </row>
    <row r="13" spans="1:34" ht="75" customHeight="1" thickBot="1">
      <c r="A13" s="60"/>
      <c r="B13" s="66" t="s">
        <v>45</v>
      </c>
      <c r="C13" s="67" t="s">
        <v>45</v>
      </c>
      <c r="D13" s="67"/>
      <c r="E13" s="67"/>
      <c r="F13" s="67"/>
      <c r="G13" s="67"/>
      <c r="H13" s="67"/>
      <c r="I13" s="67" t="s">
        <v>507</v>
      </c>
      <c r="J13" s="67"/>
      <c r="K13" s="67"/>
      <c r="L13" s="67" t="s">
        <v>508</v>
      </c>
      <c r="M13" s="67"/>
      <c r="N13" s="67"/>
      <c r="O13" s="67"/>
      <c r="P13" s="68" t="s">
        <v>60</v>
      </c>
      <c r="Q13" s="68" t="s">
        <v>43</v>
      </c>
      <c r="R13" s="68">
        <v>80.08</v>
      </c>
      <c r="S13" s="68" t="s">
        <v>44</v>
      </c>
      <c r="T13" s="68" t="s">
        <v>44</v>
      </c>
      <c r="U13" s="69" t="str">
        <f t="shared" si="0"/>
        <v>N/A</v>
      </c>
    </row>
    <row r="14" spans="1:34" ht="75" customHeight="1" thickTop="1">
      <c r="A14" s="60"/>
      <c r="B14" s="61" t="s">
        <v>63</v>
      </c>
      <c r="C14" s="62" t="s">
        <v>509</v>
      </c>
      <c r="D14" s="62"/>
      <c r="E14" s="62"/>
      <c r="F14" s="62"/>
      <c r="G14" s="62"/>
      <c r="H14" s="62"/>
      <c r="I14" s="62" t="s">
        <v>510</v>
      </c>
      <c r="J14" s="62"/>
      <c r="K14" s="62"/>
      <c r="L14" s="62" t="s">
        <v>511</v>
      </c>
      <c r="M14" s="62"/>
      <c r="N14" s="62"/>
      <c r="O14" s="62"/>
      <c r="P14" s="63" t="s">
        <v>60</v>
      </c>
      <c r="Q14" s="63" t="s">
        <v>502</v>
      </c>
      <c r="R14" s="63">
        <v>80.19</v>
      </c>
      <c r="S14" s="63" t="s">
        <v>44</v>
      </c>
      <c r="T14" s="63" t="s">
        <v>44</v>
      </c>
      <c r="U14" s="65" t="str">
        <f t="shared" si="0"/>
        <v>N/A</v>
      </c>
    </row>
    <row r="15" spans="1:34" ht="75" customHeight="1" thickBot="1">
      <c r="A15" s="60"/>
      <c r="B15" s="66" t="s">
        <v>45</v>
      </c>
      <c r="C15" s="67" t="s">
        <v>45</v>
      </c>
      <c r="D15" s="67"/>
      <c r="E15" s="67"/>
      <c r="F15" s="67"/>
      <c r="G15" s="67"/>
      <c r="H15" s="67"/>
      <c r="I15" s="67" t="s">
        <v>512</v>
      </c>
      <c r="J15" s="67"/>
      <c r="K15" s="67"/>
      <c r="L15" s="67" t="s">
        <v>513</v>
      </c>
      <c r="M15" s="67"/>
      <c r="N15" s="67"/>
      <c r="O15" s="67"/>
      <c r="P15" s="68" t="s">
        <v>60</v>
      </c>
      <c r="Q15" s="68" t="s">
        <v>43</v>
      </c>
      <c r="R15" s="68">
        <v>80</v>
      </c>
      <c r="S15" s="68" t="s">
        <v>44</v>
      </c>
      <c r="T15" s="68" t="s">
        <v>44</v>
      </c>
      <c r="U15" s="69" t="str">
        <f t="shared" si="0"/>
        <v>N/A</v>
      </c>
    </row>
    <row r="16" spans="1:34" ht="75" customHeight="1" thickTop="1">
      <c r="A16" s="60"/>
      <c r="B16" s="61" t="s">
        <v>79</v>
      </c>
      <c r="C16" s="62" t="s">
        <v>514</v>
      </c>
      <c r="D16" s="62"/>
      <c r="E16" s="62"/>
      <c r="F16" s="62"/>
      <c r="G16" s="62"/>
      <c r="H16" s="62"/>
      <c r="I16" s="62" t="s">
        <v>515</v>
      </c>
      <c r="J16" s="62"/>
      <c r="K16" s="62"/>
      <c r="L16" s="62" t="s">
        <v>516</v>
      </c>
      <c r="M16" s="62"/>
      <c r="N16" s="62"/>
      <c r="O16" s="62"/>
      <c r="P16" s="63" t="s">
        <v>60</v>
      </c>
      <c r="Q16" s="63" t="s">
        <v>502</v>
      </c>
      <c r="R16" s="63">
        <v>80.319999999999993</v>
      </c>
      <c r="S16" s="63" t="s">
        <v>44</v>
      </c>
      <c r="T16" s="63" t="s">
        <v>44</v>
      </c>
      <c r="U16" s="65" t="str">
        <f t="shared" si="0"/>
        <v>N/A</v>
      </c>
    </row>
    <row r="17" spans="1:22" ht="75" customHeight="1">
      <c r="A17" s="60"/>
      <c r="B17" s="66" t="s">
        <v>45</v>
      </c>
      <c r="C17" s="67" t="s">
        <v>45</v>
      </c>
      <c r="D17" s="67"/>
      <c r="E17" s="67"/>
      <c r="F17" s="67"/>
      <c r="G17" s="67"/>
      <c r="H17" s="67"/>
      <c r="I17" s="67" t="s">
        <v>517</v>
      </c>
      <c r="J17" s="67"/>
      <c r="K17" s="67"/>
      <c r="L17" s="67" t="s">
        <v>518</v>
      </c>
      <c r="M17" s="67"/>
      <c r="N17" s="67"/>
      <c r="O17" s="67"/>
      <c r="P17" s="68" t="s">
        <v>60</v>
      </c>
      <c r="Q17" s="68" t="s">
        <v>519</v>
      </c>
      <c r="R17" s="68">
        <v>80</v>
      </c>
      <c r="S17" s="68" t="s">
        <v>44</v>
      </c>
      <c r="T17" s="68" t="s">
        <v>44</v>
      </c>
      <c r="U17" s="69" t="str">
        <f t="shared" si="0"/>
        <v>N/A</v>
      </c>
    </row>
    <row r="18" spans="1:22" ht="75" customHeight="1">
      <c r="A18" s="60"/>
      <c r="B18" s="66" t="s">
        <v>45</v>
      </c>
      <c r="C18" s="67" t="s">
        <v>520</v>
      </c>
      <c r="D18" s="67"/>
      <c r="E18" s="67"/>
      <c r="F18" s="67"/>
      <c r="G18" s="67"/>
      <c r="H18" s="67"/>
      <c r="I18" s="67" t="s">
        <v>521</v>
      </c>
      <c r="J18" s="67"/>
      <c r="K18" s="67"/>
      <c r="L18" s="67" t="s">
        <v>522</v>
      </c>
      <c r="M18" s="67"/>
      <c r="N18" s="67"/>
      <c r="O18" s="67"/>
      <c r="P18" s="68" t="s">
        <v>60</v>
      </c>
      <c r="Q18" s="68" t="s">
        <v>207</v>
      </c>
      <c r="R18" s="68">
        <v>60</v>
      </c>
      <c r="S18" s="68">
        <v>40</v>
      </c>
      <c r="T18" s="68">
        <v>40</v>
      </c>
      <c r="U18" s="69">
        <f t="shared" si="0"/>
        <v>100</v>
      </c>
    </row>
    <row r="19" spans="1:22" ht="75" customHeight="1" thickBot="1">
      <c r="A19" s="60"/>
      <c r="B19" s="66" t="s">
        <v>45</v>
      </c>
      <c r="C19" s="67" t="s">
        <v>45</v>
      </c>
      <c r="D19" s="67"/>
      <c r="E19" s="67"/>
      <c r="F19" s="67"/>
      <c r="G19" s="67"/>
      <c r="H19" s="67"/>
      <c r="I19" s="67" t="s">
        <v>523</v>
      </c>
      <c r="J19" s="67"/>
      <c r="K19" s="67"/>
      <c r="L19" s="67" t="s">
        <v>524</v>
      </c>
      <c r="M19" s="67"/>
      <c r="N19" s="67"/>
      <c r="O19" s="67"/>
      <c r="P19" s="68" t="s">
        <v>60</v>
      </c>
      <c r="Q19" s="68" t="s">
        <v>525</v>
      </c>
      <c r="R19" s="68">
        <v>80</v>
      </c>
      <c r="S19" s="68">
        <v>60</v>
      </c>
      <c r="T19" s="68">
        <v>67.260000000000005</v>
      </c>
      <c r="U19" s="69">
        <f t="shared" si="0"/>
        <v>112.1</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526</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527</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528</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529</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530</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531</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532</v>
      </c>
      <c r="C33" s="100"/>
      <c r="D33" s="100"/>
      <c r="E33" s="100"/>
      <c r="F33" s="100"/>
      <c r="G33" s="100"/>
      <c r="H33" s="100"/>
      <c r="I33" s="100"/>
      <c r="J33" s="100"/>
      <c r="K33" s="100"/>
      <c r="L33" s="100"/>
      <c r="M33" s="100"/>
      <c r="N33" s="100"/>
      <c r="O33" s="100"/>
      <c r="P33" s="100"/>
      <c r="Q33" s="100"/>
      <c r="R33" s="100"/>
      <c r="S33" s="100"/>
      <c r="T33" s="100"/>
      <c r="U33" s="99"/>
    </row>
    <row r="34" spans="2:21" ht="77.849999999999994" customHeight="1">
      <c r="B34" s="98" t="s">
        <v>533</v>
      </c>
      <c r="C34" s="100"/>
      <c r="D34" s="100"/>
      <c r="E34" s="100"/>
      <c r="F34" s="100"/>
      <c r="G34" s="100"/>
      <c r="H34" s="100"/>
      <c r="I34" s="100"/>
      <c r="J34" s="100"/>
      <c r="K34" s="100"/>
      <c r="L34" s="100"/>
      <c r="M34" s="100"/>
      <c r="N34" s="100"/>
      <c r="O34" s="100"/>
      <c r="P34" s="100"/>
      <c r="Q34" s="100"/>
      <c r="R34" s="100"/>
      <c r="S34" s="100"/>
      <c r="T34" s="100"/>
      <c r="U34" s="99"/>
    </row>
    <row r="35" spans="2:21" ht="51" customHeight="1" thickBot="1">
      <c r="B35" s="101" t="s">
        <v>534</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E709E-40BD-484A-9DD3-CC58445B25B8}">
  <sheetPr>
    <tabColor indexed="11"/>
    <pageSetUpPr fitToPage="1"/>
  </sheetPr>
  <dimension ref="A1:AH49"/>
  <sheetViews>
    <sheetView view="pageBreakPreview" zoomScale="80" zoomScaleNormal="80" zoomScaleSheetLayoutView="80" workbookViewId="0">
      <selection activeCell="I13" sqref="I13:K13"/>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4">
        <v>78.11</v>
      </c>
      <c r="S11" s="64" t="s">
        <v>44</v>
      </c>
      <c r="T11" s="64" t="s">
        <v>44</v>
      </c>
      <c r="U11" s="65" t="str">
        <f>IF(ISERR(T11/S11*100),"N/A",T11/S11*100)</f>
        <v>N/A</v>
      </c>
    </row>
    <row r="12" spans="1:34" ht="75" customHeight="1">
      <c r="A12" s="60"/>
      <c r="B12" s="66" t="s">
        <v>45</v>
      </c>
      <c r="C12" s="67" t="s">
        <v>45</v>
      </c>
      <c r="D12" s="67"/>
      <c r="E12" s="67"/>
      <c r="F12" s="67"/>
      <c r="G12" s="67"/>
      <c r="H12" s="67"/>
      <c r="I12" s="67" t="s">
        <v>46</v>
      </c>
      <c r="J12" s="67"/>
      <c r="K12" s="67"/>
      <c r="L12" s="67" t="s">
        <v>47</v>
      </c>
      <c r="M12" s="67"/>
      <c r="N12" s="67"/>
      <c r="O12" s="67"/>
      <c r="P12" s="68" t="s">
        <v>48</v>
      </c>
      <c r="Q12" s="68" t="s">
        <v>43</v>
      </c>
      <c r="R12" s="68">
        <v>6.3</v>
      </c>
      <c r="S12" s="68" t="s">
        <v>44</v>
      </c>
      <c r="T12" s="68" t="s">
        <v>44</v>
      </c>
      <c r="U12" s="69" t="str">
        <f>IF(ISERR((S12-T12)*100/S12+100),"N/A",(S12-T12)*100/S12+100)</f>
        <v>N/A</v>
      </c>
    </row>
    <row r="13" spans="1:34" ht="75" customHeight="1">
      <c r="A13" s="60"/>
      <c r="B13" s="66" t="s">
        <v>45</v>
      </c>
      <c r="C13" s="67" t="s">
        <v>45</v>
      </c>
      <c r="D13" s="67"/>
      <c r="E13" s="67"/>
      <c r="F13" s="67"/>
      <c r="G13" s="67"/>
      <c r="H13" s="67"/>
      <c r="I13" s="67" t="s">
        <v>49</v>
      </c>
      <c r="J13" s="67"/>
      <c r="K13" s="67"/>
      <c r="L13" s="67" t="s">
        <v>50</v>
      </c>
      <c r="M13" s="67"/>
      <c r="N13" s="67"/>
      <c r="O13" s="67"/>
      <c r="P13" s="68" t="s">
        <v>48</v>
      </c>
      <c r="Q13" s="68" t="s">
        <v>43</v>
      </c>
      <c r="R13" s="68">
        <v>1.28</v>
      </c>
      <c r="S13" s="68" t="s">
        <v>44</v>
      </c>
      <c r="T13" s="68" t="s">
        <v>44</v>
      </c>
      <c r="U13" s="69" t="str">
        <f>IF(ISERR((S13-T13)*100/S13+100),"N/A",(S13-T13)*100/S13+100)</f>
        <v>N/A</v>
      </c>
    </row>
    <row r="14" spans="1:34" ht="75" customHeight="1" thickBot="1">
      <c r="A14" s="60"/>
      <c r="B14" s="66" t="s">
        <v>45</v>
      </c>
      <c r="C14" s="67" t="s">
        <v>45</v>
      </c>
      <c r="D14" s="67"/>
      <c r="E14" s="67"/>
      <c r="F14" s="67"/>
      <c r="G14" s="67"/>
      <c r="H14" s="67"/>
      <c r="I14" s="67" t="s">
        <v>51</v>
      </c>
      <c r="J14" s="67"/>
      <c r="K14" s="67"/>
      <c r="L14" s="67" t="s">
        <v>52</v>
      </c>
      <c r="M14" s="67"/>
      <c r="N14" s="67"/>
      <c r="O14" s="67"/>
      <c r="P14" s="68" t="s">
        <v>48</v>
      </c>
      <c r="Q14" s="68" t="s">
        <v>43</v>
      </c>
      <c r="R14" s="68">
        <v>12.6</v>
      </c>
      <c r="S14" s="68" t="s">
        <v>44</v>
      </c>
      <c r="T14" s="68" t="s">
        <v>44</v>
      </c>
      <c r="U14" s="69" t="str">
        <f>IF(ISERR((S14-T14)*100/S14+100),"N/A",(S14-T14)*100/S14+100)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v>10</v>
      </c>
      <c r="S15" s="63" t="s">
        <v>44</v>
      </c>
      <c r="T15" s="63" t="s">
        <v>44</v>
      </c>
      <c r="U15" s="65" t="str">
        <f>IF(ISERR((S15-T15)*100/S15+100),"N/A",(S15-T15)*100/S15+100)</f>
        <v>N/A</v>
      </c>
    </row>
    <row r="16" spans="1:34" ht="75" customHeight="1">
      <c r="A16" s="60"/>
      <c r="B16" s="66" t="s">
        <v>45</v>
      </c>
      <c r="C16" s="67" t="s">
        <v>45</v>
      </c>
      <c r="D16" s="67"/>
      <c r="E16" s="67"/>
      <c r="F16" s="67"/>
      <c r="G16" s="67"/>
      <c r="H16" s="67"/>
      <c r="I16" s="67" t="s">
        <v>58</v>
      </c>
      <c r="J16" s="67"/>
      <c r="K16" s="67"/>
      <c r="L16" s="67" t="s">
        <v>59</v>
      </c>
      <c r="M16" s="67"/>
      <c r="N16" s="67"/>
      <c r="O16" s="67"/>
      <c r="P16" s="68" t="s">
        <v>60</v>
      </c>
      <c r="Q16" s="68" t="s">
        <v>43</v>
      </c>
      <c r="R16" s="68">
        <v>55.75</v>
      </c>
      <c r="S16" s="68" t="s">
        <v>44</v>
      </c>
      <c r="T16" s="68" t="s">
        <v>44</v>
      </c>
      <c r="U16" s="69" t="str">
        <f>IF(ISERR(T16/S16*100),"N/A",T16/S16*100)</f>
        <v>N/A</v>
      </c>
    </row>
    <row r="17" spans="1:22" ht="75" customHeight="1" thickBot="1">
      <c r="A17" s="60"/>
      <c r="B17" s="66" t="s">
        <v>45</v>
      </c>
      <c r="C17" s="67" t="s">
        <v>45</v>
      </c>
      <c r="D17" s="67"/>
      <c r="E17" s="67"/>
      <c r="F17" s="67"/>
      <c r="G17" s="67"/>
      <c r="H17" s="67"/>
      <c r="I17" s="67" t="s">
        <v>61</v>
      </c>
      <c r="J17" s="67"/>
      <c r="K17" s="67"/>
      <c r="L17" s="67" t="s">
        <v>62</v>
      </c>
      <c r="M17" s="67"/>
      <c r="N17" s="67"/>
      <c r="O17" s="67"/>
      <c r="P17" s="68" t="s">
        <v>60</v>
      </c>
      <c r="Q17" s="68" t="s">
        <v>43</v>
      </c>
      <c r="R17" s="68">
        <v>14.5</v>
      </c>
      <c r="S17" s="68" t="s">
        <v>44</v>
      </c>
      <c r="T17" s="68" t="s">
        <v>44</v>
      </c>
      <c r="U17" s="69" t="str">
        <f>IF(ISERR((S17-T17)*100/S17+100),"N/A",(S17-T17)*100/S17+100)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60</v>
      </c>
      <c r="Q18" s="63" t="s">
        <v>67</v>
      </c>
      <c r="R18" s="63">
        <v>64.3</v>
      </c>
      <c r="S18" s="63">
        <v>42.7</v>
      </c>
      <c r="T18" s="63">
        <v>37.33</v>
      </c>
      <c r="U18" s="65">
        <f t="shared" ref="U18:U26" si="0">IF(ISERR(T18/S18*100),"N/A",T18/S18*100)</f>
        <v>87.423887587822009</v>
      </c>
    </row>
    <row r="19" spans="1:22" ht="75" customHeight="1">
      <c r="A19" s="60"/>
      <c r="B19" s="66" t="s">
        <v>45</v>
      </c>
      <c r="C19" s="67" t="s">
        <v>45</v>
      </c>
      <c r="D19" s="67"/>
      <c r="E19" s="67"/>
      <c r="F19" s="67"/>
      <c r="G19" s="67"/>
      <c r="H19" s="67"/>
      <c r="I19" s="67" t="s">
        <v>68</v>
      </c>
      <c r="J19" s="67"/>
      <c r="K19" s="67"/>
      <c r="L19" s="67" t="s">
        <v>69</v>
      </c>
      <c r="M19" s="67"/>
      <c r="N19" s="67"/>
      <c r="O19" s="67"/>
      <c r="P19" s="68" t="s">
        <v>60</v>
      </c>
      <c r="Q19" s="68" t="s">
        <v>67</v>
      </c>
      <c r="R19" s="68">
        <v>18.21</v>
      </c>
      <c r="S19" s="68">
        <v>9.0399999999999991</v>
      </c>
      <c r="T19" s="68">
        <v>6.26</v>
      </c>
      <c r="U19" s="69">
        <f t="shared" si="0"/>
        <v>69.247787610619469</v>
      </c>
    </row>
    <row r="20" spans="1:22" ht="75" customHeight="1">
      <c r="A20" s="60"/>
      <c r="B20" s="66" t="s">
        <v>45</v>
      </c>
      <c r="C20" s="67" t="s">
        <v>45</v>
      </c>
      <c r="D20" s="67"/>
      <c r="E20" s="67"/>
      <c r="F20" s="67"/>
      <c r="G20" s="67"/>
      <c r="H20" s="67"/>
      <c r="I20" s="67" t="s">
        <v>70</v>
      </c>
      <c r="J20" s="67"/>
      <c r="K20" s="67"/>
      <c r="L20" s="67" t="s">
        <v>71</v>
      </c>
      <c r="M20" s="67"/>
      <c r="N20" s="67"/>
      <c r="O20" s="67"/>
      <c r="P20" s="68" t="s">
        <v>60</v>
      </c>
      <c r="Q20" s="68" t="s">
        <v>67</v>
      </c>
      <c r="R20" s="68">
        <v>95</v>
      </c>
      <c r="S20" s="68">
        <v>95</v>
      </c>
      <c r="T20" s="68">
        <v>93.16</v>
      </c>
      <c r="U20" s="69">
        <f t="shared" si="0"/>
        <v>98.063157894736847</v>
      </c>
    </row>
    <row r="21" spans="1:22" ht="75" customHeight="1">
      <c r="A21" s="60"/>
      <c r="B21" s="66" t="s">
        <v>45</v>
      </c>
      <c r="C21" s="67" t="s">
        <v>45</v>
      </c>
      <c r="D21" s="67"/>
      <c r="E21" s="67"/>
      <c r="F21" s="67"/>
      <c r="G21" s="67"/>
      <c r="H21" s="67"/>
      <c r="I21" s="67" t="s">
        <v>72</v>
      </c>
      <c r="J21" s="67"/>
      <c r="K21" s="67"/>
      <c r="L21" s="67" t="s">
        <v>73</v>
      </c>
      <c r="M21" s="67"/>
      <c r="N21" s="67"/>
      <c r="O21" s="67"/>
      <c r="P21" s="68" t="s">
        <v>60</v>
      </c>
      <c r="Q21" s="68" t="s">
        <v>67</v>
      </c>
      <c r="R21" s="68">
        <v>24.5</v>
      </c>
      <c r="S21" s="68">
        <v>13.1</v>
      </c>
      <c r="T21" s="68">
        <v>11.54</v>
      </c>
      <c r="U21" s="69">
        <f t="shared" si="0"/>
        <v>88.091603053435108</v>
      </c>
    </row>
    <row r="22" spans="1:22" ht="75" customHeight="1">
      <c r="A22" s="60"/>
      <c r="B22" s="66" t="s">
        <v>45</v>
      </c>
      <c r="C22" s="67" t="s">
        <v>45</v>
      </c>
      <c r="D22" s="67"/>
      <c r="E22" s="67"/>
      <c r="F22" s="67"/>
      <c r="G22" s="67"/>
      <c r="H22" s="67"/>
      <c r="I22" s="67" t="s">
        <v>74</v>
      </c>
      <c r="J22" s="67"/>
      <c r="K22" s="67"/>
      <c r="L22" s="67" t="s">
        <v>75</v>
      </c>
      <c r="M22" s="67"/>
      <c r="N22" s="67"/>
      <c r="O22" s="67"/>
      <c r="P22" s="68" t="s">
        <v>60</v>
      </c>
      <c r="Q22" s="68" t="s">
        <v>67</v>
      </c>
      <c r="R22" s="68">
        <v>23.2</v>
      </c>
      <c r="S22" s="68">
        <v>13.5</v>
      </c>
      <c r="T22" s="68">
        <v>11.92</v>
      </c>
      <c r="U22" s="69">
        <f t="shared" si="0"/>
        <v>88.296296296296291</v>
      </c>
    </row>
    <row r="23" spans="1:22" ht="75" customHeight="1" thickBot="1">
      <c r="A23" s="60"/>
      <c r="B23" s="66" t="s">
        <v>45</v>
      </c>
      <c r="C23" s="67" t="s">
        <v>76</v>
      </c>
      <c r="D23" s="67"/>
      <c r="E23" s="67"/>
      <c r="F23" s="67"/>
      <c r="G23" s="67"/>
      <c r="H23" s="67"/>
      <c r="I23" s="67" t="s">
        <v>77</v>
      </c>
      <c r="J23" s="67"/>
      <c r="K23" s="67"/>
      <c r="L23" s="67" t="s">
        <v>78</v>
      </c>
      <c r="M23" s="67"/>
      <c r="N23" s="67"/>
      <c r="O23" s="67"/>
      <c r="P23" s="68" t="s">
        <v>60</v>
      </c>
      <c r="Q23" s="68" t="s">
        <v>67</v>
      </c>
      <c r="R23" s="68">
        <v>90</v>
      </c>
      <c r="S23" s="68">
        <v>90</v>
      </c>
      <c r="T23" s="68">
        <v>113.43</v>
      </c>
      <c r="U23" s="69">
        <f t="shared" si="0"/>
        <v>126.03333333333333</v>
      </c>
    </row>
    <row r="24" spans="1:22" ht="75" customHeight="1" thickTop="1">
      <c r="A24" s="60"/>
      <c r="B24" s="61" t="s">
        <v>79</v>
      </c>
      <c r="C24" s="62" t="s">
        <v>80</v>
      </c>
      <c r="D24" s="62"/>
      <c r="E24" s="62"/>
      <c r="F24" s="62"/>
      <c r="G24" s="62"/>
      <c r="H24" s="62"/>
      <c r="I24" s="62" t="s">
        <v>81</v>
      </c>
      <c r="J24" s="62"/>
      <c r="K24" s="62"/>
      <c r="L24" s="62" t="s">
        <v>82</v>
      </c>
      <c r="M24" s="62"/>
      <c r="N24" s="62"/>
      <c r="O24" s="62"/>
      <c r="P24" s="63" t="s">
        <v>60</v>
      </c>
      <c r="Q24" s="63" t="s">
        <v>83</v>
      </c>
      <c r="R24" s="63">
        <v>65</v>
      </c>
      <c r="S24" s="63">
        <v>48.6</v>
      </c>
      <c r="T24" s="63">
        <v>41.74</v>
      </c>
      <c r="U24" s="65">
        <f t="shared" si="0"/>
        <v>85.884773662551439</v>
      </c>
    </row>
    <row r="25" spans="1:22" ht="75" customHeight="1">
      <c r="A25" s="60"/>
      <c r="B25" s="66" t="s">
        <v>45</v>
      </c>
      <c r="C25" s="67" t="s">
        <v>84</v>
      </c>
      <c r="D25" s="67"/>
      <c r="E25" s="67"/>
      <c r="F25" s="67"/>
      <c r="G25" s="67"/>
      <c r="H25" s="67"/>
      <c r="I25" s="67" t="s">
        <v>85</v>
      </c>
      <c r="J25" s="67"/>
      <c r="K25" s="67"/>
      <c r="L25" s="67" t="s">
        <v>86</v>
      </c>
      <c r="M25" s="67"/>
      <c r="N25" s="67"/>
      <c r="O25" s="67"/>
      <c r="P25" s="68" t="s">
        <v>60</v>
      </c>
      <c r="Q25" s="68" t="s">
        <v>83</v>
      </c>
      <c r="R25" s="68">
        <v>88.71</v>
      </c>
      <c r="S25" s="68">
        <v>88.89</v>
      </c>
      <c r="T25" s="68">
        <v>91.5</v>
      </c>
      <c r="U25" s="69">
        <f t="shared" si="0"/>
        <v>102.93621329733378</v>
      </c>
    </row>
    <row r="26" spans="1:22" ht="75" customHeight="1" thickBot="1">
      <c r="A26" s="60"/>
      <c r="B26" s="66" t="s">
        <v>45</v>
      </c>
      <c r="C26" s="67" t="s">
        <v>87</v>
      </c>
      <c r="D26" s="67"/>
      <c r="E26" s="67"/>
      <c r="F26" s="67"/>
      <c r="G26" s="67"/>
      <c r="H26" s="67"/>
      <c r="I26" s="67" t="s">
        <v>88</v>
      </c>
      <c r="J26" s="67"/>
      <c r="K26" s="67"/>
      <c r="L26" s="67" t="s">
        <v>89</v>
      </c>
      <c r="M26" s="67"/>
      <c r="N26" s="67"/>
      <c r="O26" s="67"/>
      <c r="P26" s="68" t="s">
        <v>60</v>
      </c>
      <c r="Q26" s="68" t="s">
        <v>83</v>
      </c>
      <c r="R26" s="68">
        <v>90</v>
      </c>
      <c r="S26" s="68">
        <v>90</v>
      </c>
      <c r="T26" s="68">
        <v>90.59</v>
      </c>
      <c r="U26" s="69">
        <f t="shared" si="0"/>
        <v>100.65555555555557</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72.75"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77.099999999999994"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59.1"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79.349999999999994"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68.25"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92.1"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162"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128.25"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102.2"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08D14-F330-4985-BEB6-D4EE181B4124}">
  <sheetPr>
    <tabColor indexed="11"/>
    <pageSetUpPr fitToPage="1"/>
  </sheetPr>
  <dimension ref="A1:AH43"/>
  <sheetViews>
    <sheetView view="pageBreakPreview" zoomScale="80" zoomScaleNormal="80" zoomScaleSheetLayoutView="80" workbookViewId="0">
      <selection activeCell="B5" sqref="B5:U5"/>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v>0.75</v>
      </c>
      <c r="S11" s="63" t="s">
        <v>44</v>
      </c>
      <c r="T11" s="63" t="s">
        <v>44</v>
      </c>
      <c r="U11" s="65"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63">
        <v>93</v>
      </c>
      <c r="S12" s="63">
        <v>93</v>
      </c>
      <c r="T12" s="63">
        <v>55.77</v>
      </c>
      <c r="U12" s="65">
        <f t="shared" ref="U12:U23" si="0">IF(ISERR(T12/S12*100),"N/A",T12/S12*100)</f>
        <v>59.967741935483879</v>
      </c>
    </row>
    <row r="13" spans="1:34" ht="75" customHeight="1" thickTop="1">
      <c r="A13" s="60"/>
      <c r="B13" s="61" t="s">
        <v>63</v>
      </c>
      <c r="C13" s="62" t="s">
        <v>128</v>
      </c>
      <c r="D13" s="62"/>
      <c r="E13" s="62"/>
      <c r="F13" s="62"/>
      <c r="G13" s="62"/>
      <c r="H13" s="62"/>
      <c r="I13" s="62" t="s">
        <v>129</v>
      </c>
      <c r="J13" s="62"/>
      <c r="K13" s="62"/>
      <c r="L13" s="62" t="s">
        <v>130</v>
      </c>
      <c r="M13" s="62"/>
      <c r="N13" s="62"/>
      <c r="O13" s="62"/>
      <c r="P13" s="63" t="s">
        <v>60</v>
      </c>
      <c r="Q13" s="63" t="s">
        <v>131</v>
      </c>
      <c r="R13" s="63">
        <v>78</v>
      </c>
      <c r="S13" s="63">
        <v>78</v>
      </c>
      <c r="T13" s="63">
        <v>78.430000000000007</v>
      </c>
      <c r="U13" s="65">
        <f t="shared" si="0"/>
        <v>100.55128205128206</v>
      </c>
    </row>
    <row r="14" spans="1:34" ht="75" customHeight="1">
      <c r="A14" s="60"/>
      <c r="B14" s="66" t="s">
        <v>45</v>
      </c>
      <c r="C14" s="67" t="s">
        <v>132</v>
      </c>
      <c r="D14" s="67"/>
      <c r="E14" s="67"/>
      <c r="F14" s="67"/>
      <c r="G14" s="67"/>
      <c r="H14" s="67"/>
      <c r="I14" s="67" t="s">
        <v>133</v>
      </c>
      <c r="J14" s="67"/>
      <c r="K14" s="67"/>
      <c r="L14" s="67" t="s">
        <v>134</v>
      </c>
      <c r="M14" s="67"/>
      <c r="N14" s="67"/>
      <c r="O14" s="67"/>
      <c r="P14" s="68" t="s">
        <v>60</v>
      </c>
      <c r="Q14" s="68" t="s">
        <v>135</v>
      </c>
      <c r="R14" s="68">
        <v>95</v>
      </c>
      <c r="S14" s="68">
        <v>95</v>
      </c>
      <c r="T14" s="68">
        <v>99.5</v>
      </c>
      <c r="U14" s="69">
        <f t="shared" si="0"/>
        <v>104.73684210526315</v>
      </c>
    </row>
    <row r="15" spans="1:34" ht="75" customHeight="1">
      <c r="A15" s="60"/>
      <c r="B15" s="66" t="s">
        <v>45</v>
      </c>
      <c r="C15" s="67" t="s">
        <v>136</v>
      </c>
      <c r="D15" s="67"/>
      <c r="E15" s="67"/>
      <c r="F15" s="67"/>
      <c r="G15" s="67"/>
      <c r="H15" s="67"/>
      <c r="I15" s="67" t="s">
        <v>137</v>
      </c>
      <c r="J15" s="67"/>
      <c r="K15" s="67"/>
      <c r="L15" s="67" t="s">
        <v>138</v>
      </c>
      <c r="M15" s="67"/>
      <c r="N15" s="67"/>
      <c r="O15" s="67"/>
      <c r="P15" s="68" t="s">
        <v>60</v>
      </c>
      <c r="Q15" s="68" t="s">
        <v>135</v>
      </c>
      <c r="R15" s="68">
        <v>91</v>
      </c>
      <c r="S15" s="68">
        <v>91</v>
      </c>
      <c r="T15" s="68">
        <v>90.19</v>
      </c>
      <c r="U15" s="69">
        <f t="shared" si="0"/>
        <v>99.109890109890102</v>
      </c>
    </row>
    <row r="16" spans="1:34" ht="75" customHeight="1" thickBot="1">
      <c r="A16" s="60"/>
      <c r="B16" s="66" t="s">
        <v>45</v>
      </c>
      <c r="C16" s="67" t="s">
        <v>139</v>
      </c>
      <c r="D16" s="67"/>
      <c r="E16" s="67"/>
      <c r="F16" s="67"/>
      <c r="G16" s="67"/>
      <c r="H16" s="67"/>
      <c r="I16" s="67" t="s">
        <v>140</v>
      </c>
      <c r="J16" s="67"/>
      <c r="K16" s="67"/>
      <c r="L16" s="67" t="s">
        <v>141</v>
      </c>
      <c r="M16" s="67"/>
      <c r="N16" s="67"/>
      <c r="O16" s="67"/>
      <c r="P16" s="68" t="s">
        <v>60</v>
      </c>
      <c r="Q16" s="68" t="s">
        <v>131</v>
      </c>
      <c r="R16" s="68">
        <v>26</v>
      </c>
      <c r="S16" s="68">
        <v>30</v>
      </c>
      <c r="T16" s="68">
        <v>29.6</v>
      </c>
      <c r="U16" s="69">
        <f t="shared" si="0"/>
        <v>98.666666666666671</v>
      </c>
    </row>
    <row r="17" spans="1:22" ht="75" customHeight="1" thickTop="1">
      <c r="A17" s="60"/>
      <c r="B17" s="61" t="s">
        <v>79</v>
      </c>
      <c r="C17" s="62" t="s">
        <v>142</v>
      </c>
      <c r="D17" s="62"/>
      <c r="E17" s="62"/>
      <c r="F17" s="62"/>
      <c r="G17" s="62"/>
      <c r="H17" s="62"/>
      <c r="I17" s="62" t="s">
        <v>143</v>
      </c>
      <c r="J17" s="62"/>
      <c r="K17" s="62"/>
      <c r="L17" s="62" t="s">
        <v>144</v>
      </c>
      <c r="M17" s="62"/>
      <c r="N17" s="62"/>
      <c r="O17" s="62"/>
      <c r="P17" s="63" t="s">
        <v>60</v>
      </c>
      <c r="Q17" s="63" t="s">
        <v>83</v>
      </c>
      <c r="R17" s="63">
        <v>99</v>
      </c>
      <c r="S17" s="63">
        <v>70.2</v>
      </c>
      <c r="T17" s="63">
        <v>72.62</v>
      </c>
      <c r="U17" s="65">
        <f t="shared" si="0"/>
        <v>103.44729344729345</v>
      </c>
    </row>
    <row r="18" spans="1:22" ht="75" customHeight="1">
      <c r="A18" s="60"/>
      <c r="B18" s="66" t="s">
        <v>45</v>
      </c>
      <c r="C18" s="67" t="s">
        <v>145</v>
      </c>
      <c r="D18" s="67"/>
      <c r="E18" s="67"/>
      <c r="F18" s="67"/>
      <c r="G18" s="67"/>
      <c r="H18" s="67"/>
      <c r="I18" s="67" t="s">
        <v>146</v>
      </c>
      <c r="J18" s="67"/>
      <c r="K18" s="67"/>
      <c r="L18" s="67" t="s">
        <v>147</v>
      </c>
      <c r="M18" s="67"/>
      <c r="N18" s="67"/>
      <c r="O18" s="67"/>
      <c r="P18" s="68" t="s">
        <v>60</v>
      </c>
      <c r="Q18" s="68" t="s">
        <v>83</v>
      </c>
      <c r="R18" s="68">
        <v>95.5</v>
      </c>
      <c r="S18" s="68">
        <v>70.7</v>
      </c>
      <c r="T18" s="68">
        <v>66.06</v>
      </c>
      <c r="U18" s="69">
        <f t="shared" si="0"/>
        <v>93.437057991513441</v>
      </c>
    </row>
    <row r="19" spans="1:22" ht="75" customHeight="1">
      <c r="A19" s="60"/>
      <c r="B19" s="66" t="s">
        <v>45</v>
      </c>
      <c r="C19" s="67" t="s">
        <v>148</v>
      </c>
      <c r="D19" s="67"/>
      <c r="E19" s="67"/>
      <c r="F19" s="67"/>
      <c r="G19" s="67"/>
      <c r="H19" s="67"/>
      <c r="I19" s="67" t="s">
        <v>149</v>
      </c>
      <c r="J19" s="67"/>
      <c r="K19" s="67"/>
      <c r="L19" s="67" t="s">
        <v>150</v>
      </c>
      <c r="M19" s="67"/>
      <c r="N19" s="67"/>
      <c r="O19" s="67"/>
      <c r="P19" s="68" t="s">
        <v>60</v>
      </c>
      <c r="Q19" s="68" t="s">
        <v>83</v>
      </c>
      <c r="R19" s="68">
        <v>95</v>
      </c>
      <c r="S19" s="68">
        <v>82.38</v>
      </c>
      <c r="T19" s="68">
        <v>83.61</v>
      </c>
      <c r="U19" s="69">
        <f t="shared" si="0"/>
        <v>101.49308084486526</v>
      </c>
    </row>
    <row r="20" spans="1:22" ht="75" customHeight="1">
      <c r="A20" s="60"/>
      <c r="B20" s="66" t="s">
        <v>45</v>
      </c>
      <c r="C20" s="67" t="s">
        <v>151</v>
      </c>
      <c r="D20" s="67"/>
      <c r="E20" s="67"/>
      <c r="F20" s="67"/>
      <c r="G20" s="67"/>
      <c r="H20" s="67"/>
      <c r="I20" s="67" t="s">
        <v>152</v>
      </c>
      <c r="J20" s="67"/>
      <c r="K20" s="67"/>
      <c r="L20" s="67" t="s">
        <v>153</v>
      </c>
      <c r="M20" s="67"/>
      <c r="N20" s="67"/>
      <c r="O20" s="67"/>
      <c r="P20" s="68" t="s">
        <v>60</v>
      </c>
      <c r="Q20" s="68" t="s">
        <v>83</v>
      </c>
      <c r="R20" s="68">
        <v>99</v>
      </c>
      <c r="S20" s="68">
        <v>99</v>
      </c>
      <c r="T20" s="68">
        <v>100</v>
      </c>
      <c r="U20" s="69">
        <f t="shared" si="0"/>
        <v>101.01010101010101</v>
      </c>
    </row>
    <row r="21" spans="1:22" ht="75" customHeight="1">
      <c r="A21" s="60"/>
      <c r="B21" s="66" t="s">
        <v>45</v>
      </c>
      <c r="C21" s="67" t="s">
        <v>154</v>
      </c>
      <c r="D21" s="67"/>
      <c r="E21" s="67"/>
      <c r="F21" s="67"/>
      <c r="G21" s="67"/>
      <c r="H21" s="67"/>
      <c r="I21" s="67" t="s">
        <v>155</v>
      </c>
      <c r="J21" s="67"/>
      <c r="K21" s="67"/>
      <c r="L21" s="67" t="s">
        <v>156</v>
      </c>
      <c r="M21" s="67"/>
      <c r="N21" s="67"/>
      <c r="O21" s="67"/>
      <c r="P21" s="68" t="s">
        <v>60</v>
      </c>
      <c r="Q21" s="68" t="s">
        <v>83</v>
      </c>
      <c r="R21" s="68">
        <v>99</v>
      </c>
      <c r="S21" s="68">
        <v>74</v>
      </c>
      <c r="T21" s="68">
        <v>71.33</v>
      </c>
      <c r="U21" s="69">
        <f t="shared" si="0"/>
        <v>96.391891891891888</v>
      </c>
    </row>
    <row r="22" spans="1:22" ht="75" customHeight="1">
      <c r="A22" s="60"/>
      <c r="B22" s="66" t="s">
        <v>45</v>
      </c>
      <c r="C22" s="67" t="s">
        <v>157</v>
      </c>
      <c r="D22" s="67"/>
      <c r="E22" s="67"/>
      <c r="F22" s="67"/>
      <c r="G22" s="67"/>
      <c r="H22" s="67"/>
      <c r="I22" s="67" t="s">
        <v>158</v>
      </c>
      <c r="J22" s="67"/>
      <c r="K22" s="67"/>
      <c r="L22" s="67" t="s">
        <v>159</v>
      </c>
      <c r="M22" s="67"/>
      <c r="N22" s="67"/>
      <c r="O22" s="67"/>
      <c r="P22" s="68" t="s">
        <v>60</v>
      </c>
      <c r="Q22" s="68" t="s">
        <v>83</v>
      </c>
      <c r="R22" s="68">
        <v>95</v>
      </c>
      <c r="S22" s="68">
        <v>86.75</v>
      </c>
      <c r="T22" s="68">
        <v>77</v>
      </c>
      <c r="U22" s="69">
        <f t="shared" si="0"/>
        <v>88.760806916426517</v>
      </c>
    </row>
    <row r="23" spans="1:22" ht="75" customHeight="1" thickBot="1">
      <c r="A23" s="60"/>
      <c r="B23" s="66" t="s">
        <v>45</v>
      </c>
      <c r="C23" s="67" t="s">
        <v>160</v>
      </c>
      <c r="D23" s="67"/>
      <c r="E23" s="67"/>
      <c r="F23" s="67"/>
      <c r="G23" s="67"/>
      <c r="H23" s="67"/>
      <c r="I23" s="67" t="s">
        <v>161</v>
      </c>
      <c r="J23" s="67"/>
      <c r="K23" s="67"/>
      <c r="L23" s="67" t="s">
        <v>162</v>
      </c>
      <c r="M23" s="67"/>
      <c r="N23" s="67"/>
      <c r="O23" s="67"/>
      <c r="P23" s="68" t="s">
        <v>60</v>
      </c>
      <c r="Q23" s="68" t="s">
        <v>83</v>
      </c>
      <c r="R23" s="68">
        <v>89.13</v>
      </c>
      <c r="S23" s="68">
        <v>76.31</v>
      </c>
      <c r="T23" s="68">
        <v>70.2</v>
      </c>
      <c r="U23" s="69">
        <f t="shared" si="0"/>
        <v>91.993185689948902</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90.7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56.45"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180.6"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123.95"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114.2"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60"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70.7"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144.75"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89.1"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92.25"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180.2"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144.94999999999999"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02E6D-8FA2-4BDA-99DE-CFDDDF98548A}">
  <sheetPr>
    <tabColor indexed="11"/>
    <pageSetUpPr fitToPage="1"/>
  </sheetPr>
  <dimension ref="A1:AH35"/>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178</v>
      </c>
      <c r="D6" s="29"/>
      <c r="E6" s="29"/>
      <c r="F6" s="29"/>
      <c r="G6" s="29"/>
      <c r="H6" s="30"/>
      <c r="I6" s="30"/>
      <c r="J6" s="30" t="s">
        <v>18</v>
      </c>
      <c r="K6" s="29" t="s">
        <v>179</v>
      </c>
      <c r="L6" s="29"/>
      <c r="M6" s="29"/>
      <c r="N6" s="31"/>
      <c r="O6" s="32" t="s">
        <v>20</v>
      </c>
      <c r="P6" s="29" t="s">
        <v>180</v>
      </c>
      <c r="Q6" s="29"/>
      <c r="R6" s="33"/>
      <c r="S6" s="32" t="s">
        <v>22</v>
      </c>
      <c r="T6" s="29" t="s">
        <v>181</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182</v>
      </c>
      <c r="D11" s="62"/>
      <c r="E11" s="62"/>
      <c r="F11" s="62"/>
      <c r="G11" s="62"/>
      <c r="H11" s="62"/>
      <c r="I11" s="62" t="s">
        <v>183</v>
      </c>
      <c r="J11" s="62"/>
      <c r="K11" s="62"/>
      <c r="L11" s="62" t="s">
        <v>184</v>
      </c>
      <c r="M11" s="62"/>
      <c r="N11" s="62"/>
      <c r="O11" s="62"/>
      <c r="P11" s="63" t="s">
        <v>185</v>
      </c>
      <c r="Q11" s="63" t="s">
        <v>43</v>
      </c>
      <c r="R11" s="63">
        <v>1.5</v>
      </c>
      <c r="S11" s="63" t="s">
        <v>44</v>
      </c>
      <c r="T11" s="63" t="s">
        <v>44</v>
      </c>
      <c r="U11" s="65" t="str">
        <f t="shared" ref="U11:U19" si="0">IF(ISERR(T11/S11*100),"N/A",T11/S11*100)</f>
        <v>N/A</v>
      </c>
    </row>
    <row r="12" spans="1:34" ht="75" customHeight="1" thickBot="1">
      <c r="A12" s="60"/>
      <c r="B12" s="66" t="s">
        <v>45</v>
      </c>
      <c r="C12" s="67" t="s">
        <v>45</v>
      </c>
      <c r="D12" s="67"/>
      <c r="E12" s="67"/>
      <c r="F12" s="67"/>
      <c r="G12" s="67"/>
      <c r="H12" s="67"/>
      <c r="I12" s="67" t="s">
        <v>186</v>
      </c>
      <c r="J12" s="67"/>
      <c r="K12" s="67"/>
      <c r="L12" s="67" t="s">
        <v>187</v>
      </c>
      <c r="M12" s="67"/>
      <c r="N12" s="67"/>
      <c r="O12" s="67"/>
      <c r="P12" s="68" t="s">
        <v>60</v>
      </c>
      <c r="Q12" s="68" t="s">
        <v>43</v>
      </c>
      <c r="R12" s="68">
        <v>11</v>
      </c>
      <c r="S12" s="68" t="s">
        <v>44</v>
      </c>
      <c r="T12" s="68" t="s">
        <v>44</v>
      </c>
      <c r="U12" s="69" t="str">
        <f t="shared" si="0"/>
        <v>N/A</v>
      </c>
    </row>
    <row r="13" spans="1:34" ht="75" customHeight="1" thickTop="1">
      <c r="A13" s="60"/>
      <c r="B13" s="61" t="s">
        <v>53</v>
      </c>
      <c r="C13" s="62" t="s">
        <v>188</v>
      </c>
      <c r="D13" s="62"/>
      <c r="E13" s="62"/>
      <c r="F13" s="62"/>
      <c r="G13" s="62"/>
      <c r="H13" s="62"/>
      <c r="I13" s="62" t="s">
        <v>189</v>
      </c>
      <c r="J13" s="62"/>
      <c r="K13" s="62"/>
      <c r="L13" s="62" t="s">
        <v>190</v>
      </c>
      <c r="M13" s="62"/>
      <c r="N13" s="62"/>
      <c r="O13" s="62"/>
      <c r="P13" s="63" t="s">
        <v>60</v>
      </c>
      <c r="Q13" s="63" t="s">
        <v>131</v>
      </c>
      <c r="R13" s="63">
        <v>81.5</v>
      </c>
      <c r="S13" s="63">
        <v>81.5</v>
      </c>
      <c r="T13" s="63">
        <v>80.5</v>
      </c>
      <c r="U13" s="65">
        <f t="shared" si="0"/>
        <v>98.773006134969322</v>
      </c>
    </row>
    <row r="14" spans="1:34" ht="75" customHeight="1" thickBot="1">
      <c r="A14" s="60"/>
      <c r="B14" s="66" t="s">
        <v>45</v>
      </c>
      <c r="C14" s="67" t="s">
        <v>45</v>
      </c>
      <c r="D14" s="67"/>
      <c r="E14" s="67"/>
      <c r="F14" s="67"/>
      <c r="G14" s="67"/>
      <c r="H14" s="67"/>
      <c r="I14" s="67" t="s">
        <v>191</v>
      </c>
      <c r="J14" s="67"/>
      <c r="K14" s="67"/>
      <c r="L14" s="67" t="s">
        <v>192</v>
      </c>
      <c r="M14" s="67"/>
      <c r="N14" s="67"/>
      <c r="O14" s="67"/>
      <c r="P14" s="68" t="s">
        <v>60</v>
      </c>
      <c r="Q14" s="68" t="s">
        <v>131</v>
      </c>
      <c r="R14" s="68">
        <v>60.6</v>
      </c>
      <c r="S14" s="68" t="s">
        <v>44</v>
      </c>
      <c r="T14" s="68">
        <v>68.27</v>
      </c>
      <c r="U14" s="69" t="str">
        <f t="shared" si="0"/>
        <v>N/A</v>
      </c>
    </row>
    <row r="15" spans="1:34" ht="75" customHeight="1" thickTop="1">
      <c r="A15" s="60"/>
      <c r="B15" s="61" t="s">
        <v>63</v>
      </c>
      <c r="C15" s="62" t="s">
        <v>193</v>
      </c>
      <c r="D15" s="62"/>
      <c r="E15" s="62"/>
      <c r="F15" s="62"/>
      <c r="G15" s="62"/>
      <c r="H15" s="62"/>
      <c r="I15" s="62" t="s">
        <v>194</v>
      </c>
      <c r="J15" s="62"/>
      <c r="K15" s="62"/>
      <c r="L15" s="62" t="s">
        <v>195</v>
      </c>
      <c r="M15" s="62"/>
      <c r="N15" s="62"/>
      <c r="O15" s="62"/>
      <c r="P15" s="63" t="s">
        <v>185</v>
      </c>
      <c r="Q15" s="63" t="s">
        <v>83</v>
      </c>
      <c r="R15" s="63">
        <v>0.59</v>
      </c>
      <c r="S15" s="63">
        <v>0.59</v>
      </c>
      <c r="T15" s="63">
        <v>6.12</v>
      </c>
      <c r="U15" s="65">
        <f t="shared" si="0"/>
        <v>1037.2881355932204</v>
      </c>
    </row>
    <row r="16" spans="1:34" ht="75" customHeight="1">
      <c r="A16" s="60"/>
      <c r="B16" s="66" t="s">
        <v>45</v>
      </c>
      <c r="C16" s="67" t="s">
        <v>196</v>
      </c>
      <c r="D16" s="67"/>
      <c r="E16" s="67"/>
      <c r="F16" s="67"/>
      <c r="G16" s="67"/>
      <c r="H16" s="67"/>
      <c r="I16" s="67" t="s">
        <v>197</v>
      </c>
      <c r="J16" s="67"/>
      <c r="K16" s="67"/>
      <c r="L16" s="67" t="s">
        <v>198</v>
      </c>
      <c r="M16" s="67"/>
      <c r="N16" s="67"/>
      <c r="O16" s="67"/>
      <c r="P16" s="68" t="s">
        <v>185</v>
      </c>
      <c r="Q16" s="68" t="s">
        <v>43</v>
      </c>
      <c r="R16" s="68">
        <v>9.52</v>
      </c>
      <c r="S16" s="68" t="s">
        <v>44</v>
      </c>
      <c r="T16" s="68" t="s">
        <v>44</v>
      </c>
      <c r="U16" s="69" t="str">
        <f t="shared" si="0"/>
        <v>N/A</v>
      </c>
    </row>
    <row r="17" spans="1:22" ht="75" customHeight="1" thickBot="1">
      <c r="A17" s="60"/>
      <c r="B17" s="66" t="s">
        <v>45</v>
      </c>
      <c r="C17" s="67" t="s">
        <v>45</v>
      </c>
      <c r="D17" s="67"/>
      <c r="E17" s="67"/>
      <c r="F17" s="67"/>
      <c r="G17" s="67"/>
      <c r="H17" s="67"/>
      <c r="I17" s="67" t="s">
        <v>199</v>
      </c>
      <c r="J17" s="67"/>
      <c r="K17" s="67"/>
      <c r="L17" s="67" t="s">
        <v>200</v>
      </c>
      <c r="M17" s="67"/>
      <c r="N17" s="67"/>
      <c r="O17" s="67"/>
      <c r="P17" s="68" t="s">
        <v>60</v>
      </c>
      <c r="Q17" s="68" t="s">
        <v>43</v>
      </c>
      <c r="R17" s="68">
        <v>71.3</v>
      </c>
      <c r="S17" s="68" t="s">
        <v>44</v>
      </c>
      <c r="T17" s="68" t="s">
        <v>44</v>
      </c>
      <c r="U17" s="69" t="str">
        <f t="shared" si="0"/>
        <v>N/A</v>
      </c>
    </row>
    <row r="18" spans="1:22" ht="75" customHeight="1" thickTop="1">
      <c r="A18" s="60"/>
      <c r="B18" s="61" t="s">
        <v>79</v>
      </c>
      <c r="C18" s="62" t="s">
        <v>201</v>
      </c>
      <c r="D18" s="62"/>
      <c r="E18" s="62"/>
      <c r="F18" s="62"/>
      <c r="G18" s="62"/>
      <c r="H18" s="62"/>
      <c r="I18" s="62" t="s">
        <v>202</v>
      </c>
      <c r="J18" s="62"/>
      <c r="K18" s="62"/>
      <c r="L18" s="62" t="s">
        <v>203</v>
      </c>
      <c r="M18" s="62"/>
      <c r="N18" s="62"/>
      <c r="O18" s="62"/>
      <c r="P18" s="63" t="s">
        <v>60</v>
      </c>
      <c r="Q18" s="63" t="s">
        <v>83</v>
      </c>
      <c r="R18" s="63">
        <v>93.88</v>
      </c>
      <c r="S18" s="63">
        <v>93.88</v>
      </c>
      <c r="T18" s="63">
        <v>96.04</v>
      </c>
      <c r="U18" s="65">
        <f t="shared" si="0"/>
        <v>102.30080954409885</v>
      </c>
    </row>
    <row r="19" spans="1:22" ht="75" customHeight="1" thickBot="1">
      <c r="A19" s="60"/>
      <c r="B19" s="66" t="s">
        <v>45</v>
      </c>
      <c r="C19" s="67" t="s">
        <v>204</v>
      </c>
      <c r="D19" s="67"/>
      <c r="E19" s="67"/>
      <c r="F19" s="67"/>
      <c r="G19" s="67"/>
      <c r="H19" s="67"/>
      <c r="I19" s="67" t="s">
        <v>205</v>
      </c>
      <c r="J19" s="67"/>
      <c r="K19" s="67"/>
      <c r="L19" s="67" t="s">
        <v>206</v>
      </c>
      <c r="M19" s="67"/>
      <c r="N19" s="67"/>
      <c r="O19" s="67"/>
      <c r="P19" s="68" t="s">
        <v>185</v>
      </c>
      <c r="Q19" s="68" t="s">
        <v>207</v>
      </c>
      <c r="R19" s="68">
        <v>6.9</v>
      </c>
      <c r="S19" s="68">
        <v>6.45</v>
      </c>
      <c r="T19" s="68">
        <v>48.39</v>
      </c>
      <c r="U19" s="69">
        <f t="shared" si="0"/>
        <v>750.23255813953483</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270.75"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289.5"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247.7"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214</v>
      </c>
      <c r="C33" s="100"/>
      <c r="D33" s="100"/>
      <c r="E33" s="100"/>
      <c r="F33" s="100"/>
      <c r="G33" s="100"/>
      <c r="H33" s="100"/>
      <c r="I33" s="100"/>
      <c r="J33" s="100"/>
      <c r="K33" s="100"/>
      <c r="L33" s="100"/>
      <c r="M33" s="100"/>
      <c r="N33" s="100"/>
      <c r="O33" s="100"/>
      <c r="P33" s="100"/>
      <c r="Q33" s="100"/>
      <c r="R33" s="100"/>
      <c r="S33" s="100"/>
      <c r="T33" s="100"/>
      <c r="U33" s="99"/>
    </row>
    <row r="34" spans="2:21" ht="170.85" customHeight="1">
      <c r="B34" s="98" t="s">
        <v>215</v>
      </c>
      <c r="C34" s="100"/>
      <c r="D34" s="100"/>
      <c r="E34" s="100"/>
      <c r="F34" s="100"/>
      <c r="G34" s="100"/>
      <c r="H34" s="100"/>
      <c r="I34" s="100"/>
      <c r="J34" s="100"/>
      <c r="K34" s="100"/>
      <c r="L34" s="100"/>
      <c r="M34" s="100"/>
      <c r="N34" s="100"/>
      <c r="O34" s="100"/>
      <c r="P34" s="100"/>
      <c r="Q34" s="100"/>
      <c r="R34" s="100"/>
      <c r="S34" s="100"/>
      <c r="T34" s="100"/>
      <c r="U34" s="99"/>
    </row>
    <row r="35" spans="2:21" ht="161.44999999999999" customHeight="1" thickBot="1">
      <c r="B35" s="101" t="s">
        <v>216</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36C70-8904-4EE2-9AD3-128C304A19F4}">
  <sheetPr>
    <tabColor indexed="11"/>
    <pageSetUpPr fitToPage="1"/>
  </sheetPr>
  <dimension ref="A1:AH37"/>
  <sheetViews>
    <sheetView view="pageBreakPreview" zoomScale="80" zoomScaleNormal="80" zoomScaleSheetLayoutView="80" workbookViewId="0">
      <selection activeCell="L13" sqref="L13:O13"/>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217</v>
      </c>
      <c r="D4" s="19" t="s">
        <v>218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219</v>
      </c>
      <c r="Q6" s="29"/>
      <c r="R6" s="33"/>
      <c r="S6" s="32" t="s">
        <v>22</v>
      </c>
      <c r="T6" s="29" t="s">
        <v>220</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221</v>
      </c>
      <c r="D11" s="62"/>
      <c r="E11" s="62"/>
      <c r="F11" s="62"/>
      <c r="G11" s="62"/>
      <c r="H11" s="62"/>
      <c r="I11" s="62" t="s">
        <v>222</v>
      </c>
      <c r="J11" s="62"/>
      <c r="K11" s="62"/>
      <c r="L11" s="62" t="s">
        <v>223</v>
      </c>
      <c r="M11" s="62"/>
      <c r="N11" s="62"/>
      <c r="O11" s="62"/>
      <c r="P11" s="63" t="s">
        <v>60</v>
      </c>
      <c r="Q11" s="63" t="s">
        <v>43</v>
      </c>
      <c r="R11" s="63">
        <v>47.53</v>
      </c>
      <c r="S11" s="63" t="s">
        <v>44</v>
      </c>
      <c r="T11" s="63" t="s">
        <v>44</v>
      </c>
      <c r="U11" s="65" t="str">
        <f t="shared" ref="U11:U20" si="0">IF(ISERR(T11/S11*100),"N/A",T11/S11*100)</f>
        <v>N/A</v>
      </c>
    </row>
    <row r="12" spans="1:34" ht="75" customHeight="1" thickTop="1">
      <c r="A12" s="60"/>
      <c r="B12" s="61" t="s">
        <v>53</v>
      </c>
      <c r="C12" s="62" t="s">
        <v>224</v>
      </c>
      <c r="D12" s="62"/>
      <c r="E12" s="62"/>
      <c r="F12" s="62"/>
      <c r="G12" s="62"/>
      <c r="H12" s="62"/>
      <c r="I12" s="62" t="s">
        <v>225</v>
      </c>
      <c r="J12" s="62"/>
      <c r="K12" s="62"/>
      <c r="L12" s="62" t="s">
        <v>226</v>
      </c>
      <c r="M12" s="62"/>
      <c r="N12" s="62"/>
      <c r="O12" s="62"/>
      <c r="P12" s="63" t="s">
        <v>60</v>
      </c>
      <c r="Q12" s="63" t="s">
        <v>67</v>
      </c>
      <c r="R12" s="63">
        <v>41.27</v>
      </c>
      <c r="S12" s="63">
        <v>42.8</v>
      </c>
      <c r="T12" s="63">
        <v>42.59</v>
      </c>
      <c r="U12" s="65">
        <f t="shared" si="0"/>
        <v>99.50934579439253</v>
      </c>
    </row>
    <row r="13" spans="1:34" ht="75" customHeight="1" thickBot="1">
      <c r="A13" s="60"/>
      <c r="B13" s="66" t="s">
        <v>45</v>
      </c>
      <c r="C13" s="67" t="s">
        <v>45</v>
      </c>
      <c r="D13" s="67"/>
      <c r="E13" s="67"/>
      <c r="F13" s="67"/>
      <c r="G13" s="67"/>
      <c r="H13" s="67"/>
      <c r="I13" s="67" t="s">
        <v>227</v>
      </c>
      <c r="J13" s="67"/>
      <c r="K13" s="67"/>
      <c r="L13" s="67" t="s">
        <v>228</v>
      </c>
      <c r="M13" s="67"/>
      <c r="N13" s="67"/>
      <c r="O13" s="67"/>
      <c r="P13" s="68" t="s">
        <v>60</v>
      </c>
      <c r="Q13" s="68" t="s">
        <v>67</v>
      </c>
      <c r="R13" s="68">
        <v>67.08</v>
      </c>
      <c r="S13" s="68">
        <v>66.849999999999994</v>
      </c>
      <c r="T13" s="68">
        <v>68.5</v>
      </c>
      <c r="U13" s="69">
        <f t="shared" si="0"/>
        <v>102.4682124158564</v>
      </c>
    </row>
    <row r="14" spans="1:34" ht="75" customHeight="1" thickTop="1">
      <c r="A14" s="60"/>
      <c r="B14" s="61" t="s">
        <v>63</v>
      </c>
      <c r="C14" s="62" t="s">
        <v>229</v>
      </c>
      <c r="D14" s="62"/>
      <c r="E14" s="62"/>
      <c r="F14" s="62"/>
      <c r="G14" s="62"/>
      <c r="H14" s="62"/>
      <c r="I14" s="62" t="s">
        <v>230</v>
      </c>
      <c r="J14" s="62"/>
      <c r="K14" s="62"/>
      <c r="L14" s="62" t="s">
        <v>231</v>
      </c>
      <c r="M14" s="62"/>
      <c r="N14" s="62"/>
      <c r="O14" s="62"/>
      <c r="P14" s="63" t="s">
        <v>60</v>
      </c>
      <c r="Q14" s="63" t="s">
        <v>232</v>
      </c>
      <c r="R14" s="63">
        <v>95.46</v>
      </c>
      <c r="S14" s="63">
        <v>95.44</v>
      </c>
      <c r="T14" s="63">
        <v>93.98</v>
      </c>
      <c r="U14" s="65">
        <f t="shared" si="0"/>
        <v>98.470243084660524</v>
      </c>
    </row>
    <row r="15" spans="1:34" ht="75" customHeight="1">
      <c r="A15" s="60"/>
      <c r="B15" s="66" t="s">
        <v>45</v>
      </c>
      <c r="C15" s="67" t="s">
        <v>45</v>
      </c>
      <c r="D15" s="67"/>
      <c r="E15" s="67"/>
      <c r="F15" s="67"/>
      <c r="G15" s="67"/>
      <c r="H15" s="67"/>
      <c r="I15" s="67" t="s">
        <v>233</v>
      </c>
      <c r="J15" s="67"/>
      <c r="K15" s="67"/>
      <c r="L15" s="67" t="s">
        <v>234</v>
      </c>
      <c r="M15" s="67"/>
      <c r="N15" s="67"/>
      <c r="O15" s="67"/>
      <c r="P15" s="68" t="s">
        <v>60</v>
      </c>
      <c r="Q15" s="68" t="s">
        <v>207</v>
      </c>
      <c r="R15" s="68">
        <v>100</v>
      </c>
      <c r="S15" s="68">
        <v>100</v>
      </c>
      <c r="T15" s="68">
        <v>129.52000000000001</v>
      </c>
      <c r="U15" s="69">
        <f t="shared" si="0"/>
        <v>129.52000000000001</v>
      </c>
    </row>
    <row r="16" spans="1:34" ht="75" customHeight="1">
      <c r="A16" s="60"/>
      <c r="B16" s="66" t="s">
        <v>45</v>
      </c>
      <c r="C16" s="67" t="s">
        <v>235</v>
      </c>
      <c r="D16" s="67"/>
      <c r="E16" s="67"/>
      <c r="F16" s="67"/>
      <c r="G16" s="67"/>
      <c r="H16" s="67"/>
      <c r="I16" s="67" t="s">
        <v>236</v>
      </c>
      <c r="J16" s="67"/>
      <c r="K16" s="67"/>
      <c r="L16" s="67" t="s">
        <v>237</v>
      </c>
      <c r="M16" s="67"/>
      <c r="N16" s="67"/>
      <c r="O16" s="67"/>
      <c r="P16" s="68" t="s">
        <v>60</v>
      </c>
      <c r="Q16" s="68" t="s">
        <v>67</v>
      </c>
      <c r="R16" s="68">
        <v>110.22</v>
      </c>
      <c r="S16" s="68">
        <v>109.93</v>
      </c>
      <c r="T16" s="68">
        <v>114.37</v>
      </c>
      <c r="U16" s="69">
        <f t="shared" si="0"/>
        <v>104.03893386700626</v>
      </c>
    </row>
    <row r="17" spans="1:22" ht="75" customHeight="1" thickBot="1">
      <c r="A17" s="60"/>
      <c r="B17" s="66" t="s">
        <v>45</v>
      </c>
      <c r="C17" s="67" t="s">
        <v>45</v>
      </c>
      <c r="D17" s="67"/>
      <c r="E17" s="67"/>
      <c r="F17" s="67"/>
      <c r="G17" s="67"/>
      <c r="H17" s="67"/>
      <c r="I17" s="67" t="s">
        <v>238</v>
      </c>
      <c r="J17" s="67"/>
      <c r="K17" s="67"/>
      <c r="L17" s="67" t="s">
        <v>239</v>
      </c>
      <c r="M17" s="67"/>
      <c r="N17" s="67"/>
      <c r="O17" s="67"/>
      <c r="P17" s="68" t="s">
        <v>60</v>
      </c>
      <c r="Q17" s="68" t="s">
        <v>67</v>
      </c>
      <c r="R17" s="68">
        <v>41.85</v>
      </c>
      <c r="S17" s="68">
        <v>42.57</v>
      </c>
      <c r="T17" s="68">
        <v>42.4</v>
      </c>
      <c r="U17" s="69">
        <f t="shared" si="0"/>
        <v>99.600657740192617</v>
      </c>
    </row>
    <row r="18" spans="1:22" ht="75" customHeight="1" thickTop="1">
      <c r="A18" s="60"/>
      <c r="B18" s="61" t="s">
        <v>79</v>
      </c>
      <c r="C18" s="62" t="s">
        <v>240</v>
      </c>
      <c r="D18" s="62"/>
      <c r="E18" s="62"/>
      <c r="F18" s="62"/>
      <c r="G18" s="62"/>
      <c r="H18" s="62"/>
      <c r="I18" s="62" t="s">
        <v>241</v>
      </c>
      <c r="J18" s="62"/>
      <c r="K18" s="62"/>
      <c r="L18" s="62" t="s">
        <v>242</v>
      </c>
      <c r="M18" s="62"/>
      <c r="N18" s="62"/>
      <c r="O18" s="62"/>
      <c r="P18" s="63" t="s">
        <v>60</v>
      </c>
      <c r="Q18" s="63" t="s">
        <v>83</v>
      </c>
      <c r="R18" s="63">
        <v>79.5</v>
      </c>
      <c r="S18" s="63">
        <v>77.5</v>
      </c>
      <c r="T18" s="63">
        <v>82.15</v>
      </c>
      <c r="U18" s="65">
        <f t="shared" si="0"/>
        <v>106</v>
      </c>
    </row>
    <row r="19" spans="1:22" ht="75" customHeight="1">
      <c r="A19" s="60"/>
      <c r="B19" s="66" t="s">
        <v>45</v>
      </c>
      <c r="C19" s="67" t="s">
        <v>45</v>
      </c>
      <c r="D19" s="67"/>
      <c r="E19" s="67"/>
      <c r="F19" s="67"/>
      <c r="G19" s="67"/>
      <c r="H19" s="67"/>
      <c r="I19" s="67" t="s">
        <v>243</v>
      </c>
      <c r="J19" s="67"/>
      <c r="K19" s="67"/>
      <c r="L19" s="67" t="s">
        <v>244</v>
      </c>
      <c r="M19" s="67"/>
      <c r="N19" s="67"/>
      <c r="O19" s="67"/>
      <c r="P19" s="68" t="s">
        <v>60</v>
      </c>
      <c r="Q19" s="68" t="s">
        <v>83</v>
      </c>
      <c r="R19" s="68">
        <v>93</v>
      </c>
      <c r="S19" s="68">
        <v>93</v>
      </c>
      <c r="T19" s="68">
        <v>95.7</v>
      </c>
      <c r="U19" s="69">
        <f t="shared" si="0"/>
        <v>102.90322580645162</v>
      </c>
    </row>
    <row r="20" spans="1:22" ht="75" customHeight="1" thickBot="1">
      <c r="A20" s="60"/>
      <c r="B20" s="66" t="s">
        <v>45</v>
      </c>
      <c r="C20" s="67" t="s">
        <v>245</v>
      </c>
      <c r="D20" s="67"/>
      <c r="E20" s="67"/>
      <c r="F20" s="67"/>
      <c r="G20" s="67"/>
      <c r="H20" s="67"/>
      <c r="I20" s="67" t="s">
        <v>246</v>
      </c>
      <c r="J20" s="67"/>
      <c r="K20" s="67"/>
      <c r="L20" s="67" t="s">
        <v>247</v>
      </c>
      <c r="M20" s="67"/>
      <c r="N20" s="67"/>
      <c r="O20" s="67"/>
      <c r="P20" s="68" t="s">
        <v>60</v>
      </c>
      <c r="Q20" s="68" t="s">
        <v>83</v>
      </c>
      <c r="R20" s="68">
        <v>90.65</v>
      </c>
      <c r="S20" s="68">
        <v>90.64</v>
      </c>
      <c r="T20" s="68">
        <v>92.86</v>
      </c>
      <c r="U20" s="69">
        <f t="shared" si="0"/>
        <v>102.44924977934686</v>
      </c>
    </row>
    <row r="21" spans="1:22" ht="22.5" customHeight="1" thickTop="1" thickBot="1">
      <c r="B21" s="13" t="s">
        <v>90</v>
      </c>
      <c r="C21" s="14"/>
      <c r="D21" s="14"/>
      <c r="E21" s="14"/>
      <c r="F21" s="14"/>
      <c r="G21" s="14"/>
      <c r="H21" s="15"/>
      <c r="I21" s="15"/>
      <c r="J21" s="15"/>
      <c r="K21" s="15"/>
      <c r="L21" s="15"/>
      <c r="M21" s="15"/>
      <c r="N21" s="15"/>
      <c r="O21" s="15"/>
      <c r="P21" s="15"/>
      <c r="Q21" s="15"/>
      <c r="R21" s="15"/>
      <c r="S21" s="15"/>
      <c r="T21" s="15"/>
      <c r="U21" s="16"/>
      <c r="V21" s="70"/>
    </row>
    <row r="22" spans="1:22" ht="26.25" customHeight="1" thickTop="1">
      <c r="B22" s="71"/>
      <c r="C22" s="72"/>
      <c r="D22" s="72"/>
      <c r="E22" s="72"/>
      <c r="F22" s="72"/>
      <c r="G22" s="72"/>
      <c r="H22" s="73"/>
      <c r="I22" s="73"/>
      <c r="J22" s="73"/>
      <c r="K22" s="73"/>
      <c r="L22" s="73"/>
      <c r="M22" s="73"/>
      <c r="N22" s="73"/>
      <c r="O22" s="73"/>
      <c r="P22" s="74"/>
      <c r="Q22" s="75"/>
      <c r="R22" s="76" t="s">
        <v>91</v>
      </c>
      <c r="S22" s="44" t="s">
        <v>92</v>
      </c>
      <c r="T22" s="76" t="s">
        <v>93</v>
      </c>
      <c r="U22" s="44" t="s">
        <v>94</v>
      </c>
    </row>
    <row r="23" spans="1:22" ht="26.25" customHeight="1" thickBot="1">
      <c r="B23" s="77"/>
      <c r="C23" s="78"/>
      <c r="D23" s="78"/>
      <c r="E23" s="78"/>
      <c r="F23" s="78"/>
      <c r="G23" s="78"/>
      <c r="H23" s="79"/>
      <c r="I23" s="79"/>
      <c r="J23" s="79"/>
      <c r="K23" s="79"/>
      <c r="L23" s="79"/>
      <c r="M23" s="79"/>
      <c r="N23" s="79"/>
      <c r="O23" s="79"/>
      <c r="P23" s="80"/>
      <c r="Q23" s="81"/>
      <c r="R23" s="82" t="s">
        <v>95</v>
      </c>
      <c r="S23" s="81" t="s">
        <v>95</v>
      </c>
      <c r="T23" s="81" t="s">
        <v>95</v>
      </c>
      <c r="U23" s="81" t="s">
        <v>96</v>
      </c>
    </row>
    <row r="24" spans="1:22" ht="13.5" customHeight="1" thickBot="1">
      <c r="B24" s="83" t="s">
        <v>97</v>
      </c>
      <c r="C24" s="84"/>
      <c r="D24" s="84"/>
      <c r="E24" s="85"/>
      <c r="F24" s="85"/>
      <c r="G24" s="85"/>
      <c r="H24" s="86"/>
      <c r="I24" s="86"/>
      <c r="J24" s="86"/>
      <c r="K24" s="86"/>
      <c r="L24" s="86"/>
      <c r="M24" s="86"/>
      <c r="N24" s="86"/>
      <c r="O24" s="86"/>
      <c r="P24" s="87"/>
      <c r="Q24" s="87"/>
      <c r="R24" s="88" t="str">
        <f t="shared" ref="R24:T25" si="1">"N/D"</f>
        <v>N/D</v>
      </c>
      <c r="S24" s="88" t="str">
        <f t="shared" si="1"/>
        <v>N/D</v>
      </c>
      <c r="T24" s="88" t="str">
        <f t="shared" si="1"/>
        <v>N/D</v>
      </c>
      <c r="U24" s="89" t="str">
        <f>+IF(ISERR(T24/S24*100),"N/A",T24/S24*100)</f>
        <v>N/A</v>
      </c>
    </row>
    <row r="25" spans="1:22" ht="13.5" customHeight="1" thickBot="1">
      <c r="B25" s="90" t="s">
        <v>98</v>
      </c>
      <c r="C25" s="91"/>
      <c r="D25" s="91"/>
      <c r="E25" s="92"/>
      <c r="F25" s="92"/>
      <c r="G25" s="92"/>
      <c r="H25" s="93"/>
      <c r="I25" s="93"/>
      <c r="J25" s="93"/>
      <c r="K25" s="93"/>
      <c r="L25" s="93"/>
      <c r="M25" s="93"/>
      <c r="N25" s="93"/>
      <c r="O25" s="93"/>
      <c r="P25" s="94"/>
      <c r="Q25" s="94"/>
      <c r="R25" s="88" t="str">
        <f t="shared" si="1"/>
        <v>N/D</v>
      </c>
      <c r="S25" s="88" t="str">
        <f t="shared" si="1"/>
        <v>N/D</v>
      </c>
      <c r="T25" s="88" t="str">
        <f t="shared" si="1"/>
        <v>N/D</v>
      </c>
      <c r="U25" s="89" t="str">
        <f>+IF(ISERR(T25/S25*100),"N/A",T25/S25*100)</f>
        <v>N/A</v>
      </c>
    </row>
    <row r="26" spans="1:22" ht="14.85" customHeight="1" thickTop="1" thickBot="1">
      <c r="B26" s="13" t="s">
        <v>99</v>
      </c>
      <c r="C26" s="14"/>
      <c r="D26" s="14"/>
      <c r="E26" s="14"/>
      <c r="F26" s="14"/>
      <c r="G26" s="14"/>
      <c r="H26" s="15"/>
      <c r="I26" s="15"/>
      <c r="J26" s="15"/>
      <c r="K26" s="15"/>
      <c r="L26" s="15"/>
      <c r="M26" s="15"/>
      <c r="N26" s="15"/>
      <c r="O26" s="15"/>
      <c r="P26" s="15"/>
      <c r="Q26" s="15"/>
      <c r="R26" s="15"/>
      <c r="S26" s="15"/>
      <c r="T26" s="15"/>
      <c r="U26" s="16"/>
    </row>
    <row r="27" spans="1:22" ht="44.25" customHeight="1" thickTop="1">
      <c r="B27" s="95" t="s">
        <v>100</v>
      </c>
      <c r="C27" s="97"/>
      <c r="D27" s="97"/>
      <c r="E27" s="97"/>
      <c r="F27" s="97"/>
      <c r="G27" s="97"/>
      <c r="H27" s="97"/>
      <c r="I27" s="97"/>
      <c r="J27" s="97"/>
      <c r="K27" s="97"/>
      <c r="L27" s="97"/>
      <c r="M27" s="97"/>
      <c r="N27" s="97"/>
      <c r="O27" s="97"/>
      <c r="P27" s="97"/>
      <c r="Q27" s="97"/>
      <c r="R27" s="97"/>
      <c r="S27" s="97"/>
      <c r="T27" s="97"/>
      <c r="U27" s="96"/>
    </row>
    <row r="28" spans="1:22" ht="34.5" customHeight="1">
      <c r="B28" s="98" t="s">
        <v>248</v>
      </c>
      <c r="C28" s="100"/>
      <c r="D28" s="100"/>
      <c r="E28" s="100"/>
      <c r="F28" s="100"/>
      <c r="G28" s="100"/>
      <c r="H28" s="100"/>
      <c r="I28" s="100"/>
      <c r="J28" s="100"/>
      <c r="K28" s="100"/>
      <c r="L28" s="100"/>
      <c r="M28" s="100"/>
      <c r="N28" s="100"/>
      <c r="O28" s="100"/>
      <c r="P28" s="100"/>
      <c r="Q28" s="100"/>
      <c r="R28" s="100"/>
      <c r="S28" s="100"/>
      <c r="T28" s="100"/>
      <c r="U28" s="99"/>
    </row>
    <row r="29" spans="1:22" ht="43.7" customHeight="1">
      <c r="B29" s="98" t="s">
        <v>249</v>
      </c>
      <c r="C29" s="100"/>
      <c r="D29" s="100"/>
      <c r="E29" s="100"/>
      <c r="F29" s="100"/>
      <c r="G29" s="100"/>
      <c r="H29" s="100"/>
      <c r="I29" s="100"/>
      <c r="J29" s="100"/>
      <c r="K29" s="100"/>
      <c r="L29" s="100"/>
      <c r="M29" s="100"/>
      <c r="N29" s="100"/>
      <c r="O29" s="100"/>
      <c r="P29" s="100"/>
      <c r="Q29" s="100"/>
      <c r="R29" s="100"/>
      <c r="S29" s="100"/>
      <c r="T29" s="100"/>
      <c r="U29" s="99"/>
    </row>
    <row r="30" spans="1:22" ht="78" customHeight="1">
      <c r="B30" s="98" t="s">
        <v>250</v>
      </c>
      <c r="C30" s="100"/>
      <c r="D30" s="100"/>
      <c r="E30" s="100"/>
      <c r="F30" s="100"/>
      <c r="G30" s="100"/>
      <c r="H30" s="100"/>
      <c r="I30" s="100"/>
      <c r="J30" s="100"/>
      <c r="K30" s="100"/>
      <c r="L30" s="100"/>
      <c r="M30" s="100"/>
      <c r="N30" s="100"/>
      <c r="O30" s="100"/>
      <c r="P30" s="100"/>
      <c r="Q30" s="100"/>
      <c r="R30" s="100"/>
      <c r="S30" s="100"/>
      <c r="T30" s="100"/>
      <c r="U30" s="99"/>
    </row>
    <row r="31" spans="1:22" ht="69.95" customHeight="1">
      <c r="B31" s="98" t="s">
        <v>251</v>
      </c>
      <c r="C31" s="100"/>
      <c r="D31" s="100"/>
      <c r="E31" s="100"/>
      <c r="F31" s="100"/>
      <c r="G31" s="100"/>
      <c r="H31" s="100"/>
      <c r="I31" s="100"/>
      <c r="J31" s="100"/>
      <c r="K31" s="100"/>
      <c r="L31" s="100"/>
      <c r="M31" s="100"/>
      <c r="N31" s="100"/>
      <c r="O31" s="100"/>
      <c r="P31" s="100"/>
      <c r="Q31" s="100"/>
      <c r="R31" s="100"/>
      <c r="S31" s="100"/>
      <c r="T31" s="100"/>
      <c r="U31" s="99"/>
    </row>
    <row r="32" spans="1:22" ht="62.85" customHeight="1">
      <c r="B32" s="98" t="s">
        <v>252</v>
      </c>
      <c r="C32" s="100"/>
      <c r="D32" s="100"/>
      <c r="E32" s="100"/>
      <c r="F32" s="100"/>
      <c r="G32" s="100"/>
      <c r="H32" s="100"/>
      <c r="I32" s="100"/>
      <c r="J32" s="100"/>
      <c r="K32" s="100"/>
      <c r="L32" s="100"/>
      <c r="M32" s="100"/>
      <c r="N32" s="100"/>
      <c r="O32" s="100"/>
      <c r="P32" s="100"/>
      <c r="Q32" s="100"/>
      <c r="R32" s="100"/>
      <c r="S32" s="100"/>
      <c r="T32" s="100"/>
      <c r="U32" s="99"/>
    </row>
    <row r="33" spans="2:21" ht="42.2" customHeight="1">
      <c r="B33" s="98" t="s">
        <v>253</v>
      </c>
      <c r="C33" s="100"/>
      <c r="D33" s="100"/>
      <c r="E33" s="100"/>
      <c r="F33" s="100"/>
      <c r="G33" s="100"/>
      <c r="H33" s="100"/>
      <c r="I33" s="100"/>
      <c r="J33" s="100"/>
      <c r="K33" s="100"/>
      <c r="L33" s="100"/>
      <c r="M33" s="100"/>
      <c r="N33" s="100"/>
      <c r="O33" s="100"/>
      <c r="P33" s="100"/>
      <c r="Q33" s="100"/>
      <c r="R33" s="100"/>
      <c r="S33" s="100"/>
      <c r="T33" s="100"/>
      <c r="U33" s="99"/>
    </row>
    <row r="34" spans="2:21" ht="52.35" customHeight="1">
      <c r="B34" s="98" t="s">
        <v>254</v>
      </c>
      <c r="C34" s="100"/>
      <c r="D34" s="100"/>
      <c r="E34" s="100"/>
      <c r="F34" s="100"/>
      <c r="G34" s="100"/>
      <c r="H34" s="100"/>
      <c r="I34" s="100"/>
      <c r="J34" s="100"/>
      <c r="K34" s="100"/>
      <c r="L34" s="100"/>
      <c r="M34" s="100"/>
      <c r="N34" s="100"/>
      <c r="O34" s="100"/>
      <c r="P34" s="100"/>
      <c r="Q34" s="100"/>
      <c r="R34" s="100"/>
      <c r="S34" s="100"/>
      <c r="T34" s="100"/>
      <c r="U34" s="99"/>
    </row>
    <row r="35" spans="2:21" ht="87.95" customHeight="1">
      <c r="B35" s="98" t="s">
        <v>255</v>
      </c>
      <c r="C35" s="100"/>
      <c r="D35" s="100"/>
      <c r="E35" s="100"/>
      <c r="F35" s="100"/>
      <c r="G35" s="100"/>
      <c r="H35" s="100"/>
      <c r="I35" s="100"/>
      <c r="J35" s="100"/>
      <c r="K35" s="100"/>
      <c r="L35" s="100"/>
      <c r="M35" s="100"/>
      <c r="N35" s="100"/>
      <c r="O35" s="100"/>
      <c r="P35" s="100"/>
      <c r="Q35" s="100"/>
      <c r="R35" s="100"/>
      <c r="S35" s="100"/>
      <c r="T35" s="100"/>
      <c r="U35" s="99"/>
    </row>
    <row r="36" spans="2:21" ht="62.85" customHeight="1">
      <c r="B36" s="98" t="s">
        <v>256</v>
      </c>
      <c r="C36" s="100"/>
      <c r="D36" s="100"/>
      <c r="E36" s="100"/>
      <c r="F36" s="100"/>
      <c r="G36" s="100"/>
      <c r="H36" s="100"/>
      <c r="I36" s="100"/>
      <c r="J36" s="100"/>
      <c r="K36" s="100"/>
      <c r="L36" s="100"/>
      <c r="M36" s="100"/>
      <c r="N36" s="100"/>
      <c r="O36" s="100"/>
      <c r="P36" s="100"/>
      <c r="Q36" s="100"/>
      <c r="R36" s="100"/>
      <c r="S36" s="100"/>
      <c r="T36" s="100"/>
      <c r="U36" s="99"/>
    </row>
    <row r="37" spans="2:21" ht="83.25" customHeight="1" thickBot="1">
      <c r="B37" s="101" t="s">
        <v>257</v>
      </c>
      <c r="C37" s="103"/>
      <c r="D37" s="103"/>
      <c r="E37" s="103"/>
      <c r="F37" s="103"/>
      <c r="G37" s="103"/>
      <c r="H37" s="103"/>
      <c r="I37" s="103"/>
      <c r="J37" s="103"/>
      <c r="K37" s="103"/>
      <c r="L37" s="103"/>
      <c r="M37" s="103"/>
      <c r="N37" s="103"/>
      <c r="O37" s="103"/>
      <c r="P37" s="103"/>
      <c r="Q37" s="103"/>
      <c r="R37" s="103"/>
      <c r="S37" s="103"/>
      <c r="T37" s="103"/>
      <c r="U37" s="102"/>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1283-3BBB-48AE-A25C-2902E021AAFF}">
  <sheetPr>
    <tabColor indexed="11"/>
    <pageSetUpPr fitToPage="1"/>
  </sheetPr>
  <dimension ref="A1:AH33"/>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258</v>
      </c>
      <c r="D4" s="19" t="s">
        <v>259</v>
      </c>
      <c r="E4" s="19"/>
      <c r="F4" s="19"/>
      <c r="G4" s="19"/>
      <c r="H4" s="19"/>
      <c r="I4" s="20"/>
      <c r="J4" s="21" t="s">
        <v>9</v>
      </c>
      <c r="K4" s="22" t="s">
        <v>10</v>
      </c>
      <c r="L4" s="23" t="s">
        <v>1</v>
      </c>
      <c r="M4" s="23"/>
      <c r="N4" s="23"/>
      <c r="O4" s="23"/>
      <c r="P4" s="21" t="s">
        <v>11</v>
      </c>
      <c r="Q4" s="23" t="s">
        <v>12</v>
      </c>
      <c r="R4" s="23"/>
      <c r="S4" s="21" t="s">
        <v>13</v>
      </c>
      <c r="T4" s="23" t="s">
        <v>260</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261</v>
      </c>
      <c r="L6" s="29"/>
      <c r="M6" s="29"/>
      <c r="N6" s="31"/>
      <c r="O6" s="32" t="s">
        <v>20</v>
      </c>
      <c r="P6" s="29" t="s">
        <v>262</v>
      </c>
      <c r="Q6" s="29"/>
      <c r="R6" s="33"/>
      <c r="S6" s="32" t="s">
        <v>22</v>
      </c>
      <c r="T6" s="29" t="s">
        <v>263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264</v>
      </c>
      <c r="D11" s="62"/>
      <c r="E11" s="62"/>
      <c r="F11" s="62"/>
      <c r="G11" s="62"/>
      <c r="H11" s="62"/>
      <c r="I11" s="62" t="s">
        <v>265</v>
      </c>
      <c r="J11" s="62"/>
      <c r="K11" s="62"/>
      <c r="L11" s="62" t="s">
        <v>266</v>
      </c>
      <c r="M11" s="62"/>
      <c r="N11" s="62"/>
      <c r="O11" s="62"/>
      <c r="P11" s="63" t="s">
        <v>60</v>
      </c>
      <c r="Q11" s="63" t="s">
        <v>43</v>
      </c>
      <c r="R11" s="63">
        <v>78.69</v>
      </c>
      <c r="S11" s="63" t="s">
        <v>44</v>
      </c>
      <c r="T11" s="63" t="s">
        <v>44</v>
      </c>
      <c r="U11" s="65" t="str">
        <f t="shared" ref="U11:U18" si="0">IF(ISERR(T11/S11*100),"N/A",T11/S11*100)</f>
        <v>N/A</v>
      </c>
    </row>
    <row r="12" spans="1:34" ht="75" customHeight="1" thickTop="1">
      <c r="A12" s="60"/>
      <c r="B12" s="61" t="s">
        <v>53</v>
      </c>
      <c r="C12" s="62" t="s">
        <v>267</v>
      </c>
      <c r="D12" s="62"/>
      <c r="E12" s="62"/>
      <c r="F12" s="62"/>
      <c r="G12" s="62"/>
      <c r="H12" s="62"/>
      <c r="I12" s="62" t="s">
        <v>268</v>
      </c>
      <c r="J12" s="62"/>
      <c r="K12" s="62"/>
      <c r="L12" s="62" t="s">
        <v>269</v>
      </c>
      <c r="M12" s="62"/>
      <c r="N12" s="62"/>
      <c r="O12" s="62"/>
      <c r="P12" s="63" t="s">
        <v>270</v>
      </c>
      <c r="Q12" s="63" t="s">
        <v>43</v>
      </c>
      <c r="R12" s="63">
        <v>7</v>
      </c>
      <c r="S12" s="63" t="s">
        <v>44</v>
      </c>
      <c r="T12" s="63" t="s">
        <v>44</v>
      </c>
      <c r="U12" s="65" t="str">
        <f t="shared" si="0"/>
        <v>N/A</v>
      </c>
    </row>
    <row r="13" spans="1:34" ht="75" customHeight="1" thickBot="1">
      <c r="A13" s="60"/>
      <c r="B13" s="66" t="s">
        <v>45</v>
      </c>
      <c r="C13" s="67" t="s">
        <v>45</v>
      </c>
      <c r="D13" s="67"/>
      <c r="E13" s="67"/>
      <c r="F13" s="67"/>
      <c r="G13" s="67"/>
      <c r="H13" s="67"/>
      <c r="I13" s="67" t="s">
        <v>271</v>
      </c>
      <c r="J13" s="67"/>
      <c r="K13" s="67"/>
      <c r="L13" s="67" t="s">
        <v>272</v>
      </c>
      <c r="M13" s="67"/>
      <c r="N13" s="67"/>
      <c r="O13" s="67"/>
      <c r="P13" s="68" t="s">
        <v>60</v>
      </c>
      <c r="Q13" s="68" t="s">
        <v>43</v>
      </c>
      <c r="R13" s="68">
        <v>0.7</v>
      </c>
      <c r="S13" s="68" t="s">
        <v>44</v>
      </c>
      <c r="T13" s="68" t="s">
        <v>44</v>
      </c>
      <c r="U13" s="69" t="str">
        <f t="shared" si="0"/>
        <v>N/A</v>
      </c>
    </row>
    <row r="14" spans="1:34" ht="75" customHeight="1" thickTop="1">
      <c r="A14" s="60"/>
      <c r="B14" s="61" t="s">
        <v>63</v>
      </c>
      <c r="C14" s="62" t="s">
        <v>273</v>
      </c>
      <c r="D14" s="62"/>
      <c r="E14" s="62"/>
      <c r="F14" s="62"/>
      <c r="G14" s="62"/>
      <c r="H14" s="62"/>
      <c r="I14" s="62" t="s">
        <v>274</v>
      </c>
      <c r="J14" s="62"/>
      <c r="K14" s="62"/>
      <c r="L14" s="62" t="s">
        <v>275</v>
      </c>
      <c r="M14" s="62"/>
      <c r="N14" s="62"/>
      <c r="O14" s="62"/>
      <c r="P14" s="63" t="s">
        <v>60</v>
      </c>
      <c r="Q14" s="63" t="s">
        <v>276</v>
      </c>
      <c r="R14" s="63">
        <v>85.01</v>
      </c>
      <c r="S14" s="63">
        <v>89.81</v>
      </c>
      <c r="T14" s="63">
        <v>72.849999999999994</v>
      </c>
      <c r="U14" s="65">
        <f t="shared" si="0"/>
        <v>81.115688676093967</v>
      </c>
    </row>
    <row r="15" spans="1:34" ht="75" customHeight="1" thickBot="1">
      <c r="A15" s="60"/>
      <c r="B15" s="66" t="s">
        <v>45</v>
      </c>
      <c r="C15" s="67" t="s">
        <v>277</v>
      </c>
      <c r="D15" s="67"/>
      <c r="E15" s="67"/>
      <c r="F15" s="67"/>
      <c r="G15" s="67"/>
      <c r="H15" s="67"/>
      <c r="I15" s="67" t="s">
        <v>278</v>
      </c>
      <c r="J15" s="67"/>
      <c r="K15" s="67"/>
      <c r="L15" s="67" t="s">
        <v>279</v>
      </c>
      <c r="M15" s="67"/>
      <c r="N15" s="67"/>
      <c r="O15" s="67"/>
      <c r="P15" s="68" t="s">
        <v>60</v>
      </c>
      <c r="Q15" s="68" t="s">
        <v>276</v>
      </c>
      <c r="R15" s="68">
        <v>12.17</v>
      </c>
      <c r="S15" s="68">
        <v>12.11</v>
      </c>
      <c r="T15" s="68">
        <v>13.5</v>
      </c>
      <c r="U15" s="69">
        <f t="shared" si="0"/>
        <v>111.47811725846408</v>
      </c>
    </row>
    <row r="16" spans="1:34" ht="75" customHeight="1" thickTop="1">
      <c r="A16" s="60"/>
      <c r="B16" s="61" t="s">
        <v>79</v>
      </c>
      <c r="C16" s="62" t="s">
        <v>280</v>
      </c>
      <c r="D16" s="62"/>
      <c r="E16" s="62"/>
      <c r="F16" s="62"/>
      <c r="G16" s="62"/>
      <c r="H16" s="62"/>
      <c r="I16" s="62" t="s">
        <v>281</v>
      </c>
      <c r="J16" s="62"/>
      <c r="K16" s="62"/>
      <c r="L16" s="62" t="s">
        <v>282</v>
      </c>
      <c r="M16" s="62"/>
      <c r="N16" s="62"/>
      <c r="O16" s="62"/>
      <c r="P16" s="63" t="s">
        <v>60</v>
      </c>
      <c r="Q16" s="63" t="s">
        <v>83</v>
      </c>
      <c r="R16" s="63">
        <v>93.7</v>
      </c>
      <c r="S16" s="63">
        <v>93.5</v>
      </c>
      <c r="T16" s="63">
        <v>97.56</v>
      </c>
      <c r="U16" s="65">
        <f t="shared" si="0"/>
        <v>104.34224598930481</v>
      </c>
    </row>
    <row r="17" spans="1:22" ht="75" customHeight="1">
      <c r="A17" s="60"/>
      <c r="B17" s="66" t="s">
        <v>45</v>
      </c>
      <c r="C17" s="67" t="s">
        <v>283</v>
      </c>
      <c r="D17" s="67"/>
      <c r="E17" s="67"/>
      <c r="F17" s="67"/>
      <c r="G17" s="67"/>
      <c r="H17" s="67"/>
      <c r="I17" s="67" t="s">
        <v>284</v>
      </c>
      <c r="J17" s="67"/>
      <c r="K17" s="67"/>
      <c r="L17" s="67" t="s">
        <v>285</v>
      </c>
      <c r="M17" s="67"/>
      <c r="N17" s="67"/>
      <c r="O17" s="67"/>
      <c r="P17" s="68" t="s">
        <v>60</v>
      </c>
      <c r="Q17" s="68" t="s">
        <v>286</v>
      </c>
      <c r="R17" s="68">
        <v>95</v>
      </c>
      <c r="S17" s="68">
        <v>95</v>
      </c>
      <c r="T17" s="68">
        <v>96.33</v>
      </c>
      <c r="U17" s="69">
        <f t="shared" si="0"/>
        <v>101.4</v>
      </c>
    </row>
    <row r="18" spans="1:22" ht="75" customHeight="1" thickBot="1">
      <c r="A18" s="60"/>
      <c r="B18" s="66" t="s">
        <v>45</v>
      </c>
      <c r="C18" s="67" t="s">
        <v>287</v>
      </c>
      <c r="D18" s="67"/>
      <c r="E18" s="67"/>
      <c r="F18" s="67"/>
      <c r="G18" s="67"/>
      <c r="H18" s="67"/>
      <c r="I18" s="67" t="s">
        <v>288</v>
      </c>
      <c r="J18" s="67"/>
      <c r="K18" s="67"/>
      <c r="L18" s="67" t="s">
        <v>289</v>
      </c>
      <c r="M18" s="67"/>
      <c r="N18" s="67"/>
      <c r="O18" s="67"/>
      <c r="P18" s="68" t="s">
        <v>60</v>
      </c>
      <c r="Q18" s="68" t="s">
        <v>276</v>
      </c>
      <c r="R18" s="68">
        <v>70.19</v>
      </c>
      <c r="S18" s="68">
        <v>71.19</v>
      </c>
      <c r="T18" s="68">
        <v>73.47</v>
      </c>
      <c r="U18" s="69">
        <f t="shared" si="0"/>
        <v>103.20269700800675</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290</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291</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292</v>
      </c>
      <c r="C28" s="100"/>
      <c r="D28" s="100"/>
      <c r="E28" s="100"/>
      <c r="F28" s="100"/>
      <c r="G28" s="100"/>
      <c r="H28" s="100"/>
      <c r="I28" s="100"/>
      <c r="J28" s="100"/>
      <c r="K28" s="100"/>
      <c r="L28" s="100"/>
      <c r="M28" s="100"/>
      <c r="N28" s="100"/>
      <c r="O28" s="100"/>
      <c r="P28" s="100"/>
      <c r="Q28" s="100"/>
      <c r="R28" s="100"/>
      <c r="S28" s="100"/>
      <c r="T28" s="100"/>
      <c r="U28" s="99"/>
    </row>
    <row r="29" spans="1:22" ht="134.25" customHeight="1">
      <c r="B29" s="98" t="s">
        <v>293</v>
      </c>
      <c r="C29" s="100"/>
      <c r="D29" s="100"/>
      <c r="E29" s="100"/>
      <c r="F29" s="100"/>
      <c r="G29" s="100"/>
      <c r="H29" s="100"/>
      <c r="I29" s="100"/>
      <c r="J29" s="100"/>
      <c r="K29" s="100"/>
      <c r="L29" s="100"/>
      <c r="M29" s="100"/>
      <c r="N29" s="100"/>
      <c r="O29" s="100"/>
      <c r="P29" s="100"/>
      <c r="Q29" s="100"/>
      <c r="R29" s="100"/>
      <c r="S29" s="100"/>
      <c r="T29" s="100"/>
      <c r="U29" s="99"/>
    </row>
    <row r="30" spans="1:22" ht="78.75" customHeight="1">
      <c r="B30" s="98" t="s">
        <v>294</v>
      </c>
      <c r="C30" s="100"/>
      <c r="D30" s="100"/>
      <c r="E30" s="100"/>
      <c r="F30" s="100"/>
      <c r="G30" s="100"/>
      <c r="H30" s="100"/>
      <c r="I30" s="100"/>
      <c r="J30" s="100"/>
      <c r="K30" s="100"/>
      <c r="L30" s="100"/>
      <c r="M30" s="100"/>
      <c r="N30" s="100"/>
      <c r="O30" s="100"/>
      <c r="P30" s="100"/>
      <c r="Q30" s="100"/>
      <c r="R30" s="100"/>
      <c r="S30" s="100"/>
      <c r="T30" s="100"/>
      <c r="U30" s="99"/>
    </row>
    <row r="31" spans="1:22" ht="62.85" customHeight="1">
      <c r="B31" s="98" t="s">
        <v>295</v>
      </c>
      <c r="C31" s="100"/>
      <c r="D31" s="100"/>
      <c r="E31" s="100"/>
      <c r="F31" s="100"/>
      <c r="G31" s="100"/>
      <c r="H31" s="100"/>
      <c r="I31" s="100"/>
      <c r="J31" s="100"/>
      <c r="K31" s="100"/>
      <c r="L31" s="100"/>
      <c r="M31" s="100"/>
      <c r="N31" s="100"/>
      <c r="O31" s="100"/>
      <c r="P31" s="100"/>
      <c r="Q31" s="100"/>
      <c r="R31" s="100"/>
      <c r="S31" s="100"/>
      <c r="T31" s="100"/>
      <c r="U31" s="99"/>
    </row>
    <row r="32" spans="1:22" ht="69" customHeight="1">
      <c r="B32" s="98" t="s">
        <v>296</v>
      </c>
      <c r="C32" s="100"/>
      <c r="D32" s="100"/>
      <c r="E32" s="100"/>
      <c r="F32" s="100"/>
      <c r="G32" s="100"/>
      <c r="H32" s="100"/>
      <c r="I32" s="100"/>
      <c r="J32" s="100"/>
      <c r="K32" s="100"/>
      <c r="L32" s="100"/>
      <c r="M32" s="100"/>
      <c r="N32" s="100"/>
      <c r="O32" s="100"/>
      <c r="P32" s="100"/>
      <c r="Q32" s="100"/>
      <c r="R32" s="100"/>
      <c r="S32" s="100"/>
      <c r="T32" s="100"/>
      <c r="U32" s="99"/>
    </row>
    <row r="33" spans="2:21" ht="122.85" customHeight="1" thickBot="1">
      <c r="B33" s="101" t="s">
        <v>297</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16B7A-0819-4D11-851D-3BD5BA779BC7}">
  <sheetPr>
    <tabColor indexed="11"/>
    <pageSetUpPr fitToPage="1"/>
  </sheetPr>
  <dimension ref="A1:AH55"/>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298</v>
      </c>
      <c r="D4" s="19" t="s">
        <v>299</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300</v>
      </c>
      <c r="D11" s="62"/>
      <c r="E11" s="62"/>
      <c r="F11" s="62"/>
      <c r="G11" s="62"/>
      <c r="H11" s="62"/>
      <c r="I11" s="62" t="s">
        <v>40</v>
      </c>
      <c r="J11" s="62"/>
      <c r="K11" s="62"/>
      <c r="L11" s="62" t="s">
        <v>41</v>
      </c>
      <c r="M11" s="62"/>
      <c r="N11" s="62"/>
      <c r="O11" s="62"/>
      <c r="P11" s="63" t="s">
        <v>301</v>
      </c>
      <c r="Q11" s="63" t="s">
        <v>43</v>
      </c>
      <c r="R11" s="64">
        <v>78.11</v>
      </c>
      <c r="S11" s="64" t="s">
        <v>44</v>
      </c>
      <c r="T11" s="64" t="s">
        <v>44</v>
      </c>
      <c r="U11" s="65" t="str">
        <f>IF(ISERR(T11/S11*100),"N/A",T11/S11*100)</f>
        <v>N/A</v>
      </c>
    </row>
    <row r="12" spans="1:34" ht="75" customHeight="1" thickTop="1" thickBot="1">
      <c r="A12" s="60"/>
      <c r="B12" s="61" t="s">
        <v>53</v>
      </c>
      <c r="C12" s="62" t="s">
        <v>302</v>
      </c>
      <c r="D12" s="62"/>
      <c r="E12" s="62"/>
      <c r="F12" s="62"/>
      <c r="G12" s="62"/>
      <c r="H12" s="62"/>
      <c r="I12" s="62" t="s">
        <v>303</v>
      </c>
      <c r="J12" s="62"/>
      <c r="K12" s="62"/>
      <c r="L12" s="62" t="s">
        <v>304</v>
      </c>
      <c r="M12" s="62"/>
      <c r="N12" s="62"/>
      <c r="O12" s="62"/>
      <c r="P12" s="63" t="s">
        <v>305</v>
      </c>
      <c r="Q12" s="63" t="s">
        <v>43</v>
      </c>
      <c r="R12" s="64">
        <v>657.7</v>
      </c>
      <c r="S12" s="64" t="s">
        <v>44</v>
      </c>
      <c r="T12" s="64" t="s">
        <v>44</v>
      </c>
      <c r="U12" s="65" t="str">
        <f>IF(ISERR((S12-T12)*100/S12+100),"N/A",(S12-T12)*100/S12+100)</f>
        <v>N/A</v>
      </c>
    </row>
    <row r="13" spans="1:34" ht="75" customHeight="1" thickTop="1">
      <c r="A13" s="60"/>
      <c r="B13" s="61" t="s">
        <v>63</v>
      </c>
      <c r="C13" s="62" t="s">
        <v>306</v>
      </c>
      <c r="D13" s="62"/>
      <c r="E13" s="62"/>
      <c r="F13" s="62"/>
      <c r="G13" s="62"/>
      <c r="H13" s="62"/>
      <c r="I13" s="62" t="s">
        <v>307</v>
      </c>
      <c r="J13" s="62"/>
      <c r="K13" s="62"/>
      <c r="L13" s="62" t="s">
        <v>308</v>
      </c>
      <c r="M13" s="62"/>
      <c r="N13" s="62"/>
      <c r="O13" s="62"/>
      <c r="P13" s="63" t="s">
        <v>309</v>
      </c>
      <c r="Q13" s="63" t="s">
        <v>207</v>
      </c>
      <c r="R13" s="63">
        <v>44.9</v>
      </c>
      <c r="S13" s="63">
        <v>44.9</v>
      </c>
      <c r="T13" s="63">
        <v>52.04</v>
      </c>
      <c r="U13" s="65">
        <f>IF(ISERR((S13-T13)*100/S13+100),"N/A",(S13-T13)*100/S13+100)</f>
        <v>84.097995545657014</v>
      </c>
    </row>
    <row r="14" spans="1:34" ht="75" customHeight="1">
      <c r="A14" s="60"/>
      <c r="B14" s="66" t="s">
        <v>45</v>
      </c>
      <c r="C14" s="67" t="s">
        <v>310</v>
      </c>
      <c r="D14" s="67"/>
      <c r="E14" s="67"/>
      <c r="F14" s="67"/>
      <c r="G14" s="67"/>
      <c r="H14" s="67"/>
      <c r="I14" s="67" t="s">
        <v>311</v>
      </c>
      <c r="J14" s="67"/>
      <c r="K14" s="67"/>
      <c r="L14" s="67" t="s">
        <v>312</v>
      </c>
      <c r="M14" s="67"/>
      <c r="N14" s="67"/>
      <c r="O14" s="67"/>
      <c r="P14" s="68" t="s">
        <v>60</v>
      </c>
      <c r="Q14" s="68" t="s">
        <v>313</v>
      </c>
      <c r="R14" s="104">
        <v>87</v>
      </c>
      <c r="S14" s="104">
        <v>87</v>
      </c>
      <c r="T14" s="104">
        <v>83.37</v>
      </c>
      <c r="U14" s="69">
        <f>IF(ISERR(T14/S14*100),"N/A",T14/S14*100)</f>
        <v>95.827586206896555</v>
      </c>
    </row>
    <row r="15" spans="1:34" ht="75" customHeight="1">
      <c r="A15" s="60"/>
      <c r="B15" s="66" t="s">
        <v>45</v>
      </c>
      <c r="C15" s="67" t="s">
        <v>45</v>
      </c>
      <c r="D15" s="67"/>
      <c r="E15" s="67"/>
      <c r="F15" s="67"/>
      <c r="G15" s="67"/>
      <c r="H15" s="67"/>
      <c r="I15" s="67" t="s">
        <v>314</v>
      </c>
      <c r="J15" s="67"/>
      <c r="K15" s="67"/>
      <c r="L15" s="67" t="s">
        <v>315</v>
      </c>
      <c r="M15" s="67"/>
      <c r="N15" s="67"/>
      <c r="O15" s="67"/>
      <c r="P15" s="68" t="s">
        <v>60</v>
      </c>
      <c r="Q15" s="68" t="s">
        <v>83</v>
      </c>
      <c r="R15" s="104">
        <v>93</v>
      </c>
      <c r="S15" s="104">
        <v>93</v>
      </c>
      <c r="T15" s="104">
        <v>93.1</v>
      </c>
      <c r="U15" s="69">
        <f>IF(ISERR(T15/S15*100),"N/A",T15/S15*100)</f>
        <v>100.10752688172042</v>
      </c>
    </row>
    <row r="16" spans="1:34" ht="75" customHeight="1">
      <c r="A16" s="60"/>
      <c r="B16" s="66" t="s">
        <v>45</v>
      </c>
      <c r="C16" s="67" t="s">
        <v>316</v>
      </c>
      <c r="D16" s="67"/>
      <c r="E16" s="67"/>
      <c r="F16" s="67"/>
      <c r="G16" s="67"/>
      <c r="H16" s="67"/>
      <c r="I16" s="67" t="s">
        <v>317</v>
      </c>
      <c r="J16" s="67"/>
      <c r="K16" s="67"/>
      <c r="L16" s="67" t="s">
        <v>318</v>
      </c>
      <c r="M16" s="67"/>
      <c r="N16" s="67"/>
      <c r="O16" s="67"/>
      <c r="P16" s="68" t="s">
        <v>319</v>
      </c>
      <c r="Q16" s="68" t="s">
        <v>131</v>
      </c>
      <c r="R16" s="68">
        <v>59.93</v>
      </c>
      <c r="S16" s="68">
        <v>59.01</v>
      </c>
      <c r="T16" s="68">
        <v>59.12</v>
      </c>
      <c r="U16" s="69">
        <f>IF(ISERR(T16/S16*100),"N/A",T16/S16*100)</f>
        <v>100.18640908320624</v>
      </c>
    </row>
    <row r="17" spans="1:22" ht="75" customHeight="1">
      <c r="A17" s="60"/>
      <c r="B17" s="66" t="s">
        <v>45</v>
      </c>
      <c r="C17" s="67" t="s">
        <v>45</v>
      </c>
      <c r="D17" s="67"/>
      <c r="E17" s="67"/>
      <c r="F17" s="67"/>
      <c r="G17" s="67"/>
      <c r="H17" s="67"/>
      <c r="I17" s="67" t="s">
        <v>320</v>
      </c>
      <c r="J17" s="67"/>
      <c r="K17" s="67"/>
      <c r="L17" s="67" t="s">
        <v>321</v>
      </c>
      <c r="M17" s="67"/>
      <c r="N17" s="67"/>
      <c r="O17" s="67"/>
      <c r="P17" s="68" t="s">
        <v>319</v>
      </c>
      <c r="Q17" s="68" t="s">
        <v>131</v>
      </c>
      <c r="R17" s="68">
        <v>62.64</v>
      </c>
      <c r="S17" s="68">
        <v>62.8</v>
      </c>
      <c r="T17" s="68">
        <v>67.62</v>
      </c>
      <c r="U17" s="69">
        <f>IF(ISERR(T17/S17*100),"N/A",T17/S17*100)</f>
        <v>107.67515923566879</v>
      </c>
    </row>
    <row r="18" spans="1:22" ht="75" customHeight="1">
      <c r="A18" s="60"/>
      <c r="B18" s="66" t="s">
        <v>45</v>
      </c>
      <c r="C18" s="67" t="s">
        <v>322</v>
      </c>
      <c r="D18" s="67"/>
      <c r="E18" s="67"/>
      <c r="F18" s="67"/>
      <c r="G18" s="67"/>
      <c r="H18" s="67"/>
      <c r="I18" s="67" t="s">
        <v>323</v>
      </c>
      <c r="J18" s="67"/>
      <c r="K18" s="67"/>
      <c r="L18" s="67" t="s">
        <v>324</v>
      </c>
      <c r="M18" s="67"/>
      <c r="N18" s="67"/>
      <c r="O18" s="67"/>
      <c r="P18" s="68" t="s">
        <v>60</v>
      </c>
      <c r="Q18" s="68" t="s">
        <v>131</v>
      </c>
      <c r="R18" s="68">
        <v>6.33</v>
      </c>
      <c r="S18" s="68">
        <v>5.77</v>
      </c>
      <c r="T18" s="68">
        <v>3.82</v>
      </c>
      <c r="U18" s="69">
        <f>IF(ISERR((S18-T18)*100/S18+100),"N/A",(S18-T18)*100/S18+100)</f>
        <v>133.79549393414212</v>
      </c>
    </row>
    <row r="19" spans="1:22" ht="75" customHeight="1">
      <c r="A19" s="60"/>
      <c r="B19" s="66" t="s">
        <v>45</v>
      </c>
      <c r="C19" s="67" t="s">
        <v>45</v>
      </c>
      <c r="D19" s="67"/>
      <c r="E19" s="67"/>
      <c r="F19" s="67"/>
      <c r="G19" s="67"/>
      <c r="H19" s="67"/>
      <c r="I19" s="67" t="s">
        <v>325</v>
      </c>
      <c r="J19" s="67"/>
      <c r="K19" s="67"/>
      <c r="L19" s="67" t="s">
        <v>326</v>
      </c>
      <c r="M19" s="67"/>
      <c r="N19" s="67"/>
      <c r="O19" s="67"/>
      <c r="P19" s="68" t="s">
        <v>60</v>
      </c>
      <c r="Q19" s="68" t="s">
        <v>131</v>
      </c>
      <c r="R19" s="68">
        <v>9.6</v>
      </c>
      <c r="S19" s="68">
        <v>7.79</v>
      </c>
      <c r="T19" s="68">
        <v>5.54</v>
      </c>
      <c r="U19" s="69">
        <f>IF(ISERR((S19-T19)*100/S19+100),"N/A",(S19-T19)*100/S19+100)</f>
        <v>128.88318356867779</v>
      </c>
    </row>
    <row r="20" spans="1:22" ht="75" customHeight="1" thickBot="1">
      <c r="A20" s="60"/>
      <c r="B20" s="66" t="s">
        <v>45</v>
      </c>
      <c r="C20" s="67" t="s">
        <v>327</v>
      </c>
      <c r="D20" s="67"/>
      <c r="E20" s="67"/>
      <c r="F20" s="67"/>
      <c r="G20" s="67"/>
      <c r="H20" s="67"/>
      <c r="I20" s="67" t="s">
        <v>328</v>
      </c>
      <c r="J20" s="67"/>
      <c r="K20" s="67"/>
      <c r="L20" s="67" t="s">
        <v>329</v>
      </c>
      <c r="M20" s="67"/>
      <c r="N20" s="67"/>
      <c r="O20" s="67"/>
      <c r="P20" s="68" t="s">
        <v>305</v>
      </c>
      <c r="Q20" s="68" t="s">
        <v>83</v>
      </c>
      <c r="R20" s="68">
        <v>9.23</v>
      </c>
      <c r="S20" s="68">
        <v>8.61</v>
      </c>
      <c r="T20" s="68">
        <v>9.2200000000000006</v>
      </c>
      <c r="U20" s="69">
        <f>IF(ISERR((S20-T20)*100/S20+100),"N/A",(S20-T20)*100/S20+100)</f>
        <v>92.915214866434368</v>
      </c>
    </row>
    <row r="21" spans="1:22" ht="75" customHeight="1" thickTop="1">
      <c r="A21" s="60"/>
      <c r="B21" s="61" t="s">
        <v>79</v>
      </c>
      <c r="C21" s="62" t="s">
        <v>330</v>
      </c>
      <c r="D21" s="62"/>
      <c r="E21" s="62"/>
      <c r="F21" s="62"/>
      <c r="G21" s="62"/>
      <c r="H21" s="62"/>
      <c r="I21" s="62" t="s">
        <v>331</v>
      </c>
      <c r="J21" s="62"/>
      <c r="K21" s="62"/>
      <c r="L21" s="62" t="s">
        <v>332</v>
      </c>
      <c r="M21" s="62"/>
      <c r="N21" s="62"/>
      <c r="O21" s="62"/>
      <c r="P21" s="63" t="s">
        <v>309</v>
      </c>
      <c r="Q21" s="63" t="s">
        <v>83</v>
      </c>
      <c r="R21" s="63">
        <v>138.38999999999999</v>
      </c>
      <c r="S21" s="63">
        <v>103.79</v>
      </c>
      <c r="T21" s="63">
        <v>74.31</v>
      </c>
      <c r="U21" s="65">
        <f t="shared" ref="U21:U29" si="0">IF(ISERR(T21/S21*100),"N/A",T21/S21*100)</f>
        <v>71.596492918392912</v>
      </c>
    </row>
    <row r="22" spans="1:22" ht="75" customHeight="1">
      <c r="A22" s="60"/>
      <c r="B22" s="66" t="s">
        <v>45</v>
      </c>
      <c r="C22" s="67" t="s">
        <v>333</v>
      </c>
      <c r="D22" s="67"/>
      <c r="E22" s="67"/>
      <c r="F22" s="67"/>
      <c r="G22" s="67"/>
      <c r="H22" s="67"/>
      <c r="I22" s="67" t="s">
        <v>334</v>
      </c>
      <c r="J22" s="67"/>
      <c r="K22" s="67"/>
      <c r="L22" s="67" t="s">
        <v>335</v>
      </c>
      <c r="M22" s="67"/>
      <c r="N22" s="67"/>
      <c r="O22" s="67"/>
      <c r="P22" s="68" t="s">
        <v>336</v>
      </c>
      <c r="Q22" s="68" t="s">
        <v>83</v>
      </c>
      <c r="R22" s="104">
        <v>172000</v>
      </c>
      <c r="S22" s="104">
        <v>129000</v>
      </c>
      <c r="T22" s="104">
        <v>117966</v>
      </c>
      <c r="U22" s="69">
        <f t="shared" si="0"/>
        <v>91.446511627906972</v>
      </c>
    </row>
    <row r="23" spans="1:22" ht="75" customHeight="1">
      <c r="A23" s="60"/>
      <c r="B23" s="66" t="s">
        <v>45</v>
      </c>
      <c r="C23" s="67" t="s">
        <v>45</v>
      </c>
      <c r="D23" s="67"/>
      <c r="E23" s="67"/>
      <c r="F23" s="67"/>
      <c r="G23" s="67"/>
      <c r="H23" s="67"/>
      <c r="I23" s="67" t="s">
        <v>337</v>
      </c>
      <c r="J23" s="67"/>
      <c r="K23" s="67"/>
      <c r="L23" s="67" t="s">
        <v>338</v>
      </c>
      <c r="M23" s="67"/>
      <c r="N23" s="67"/>
      <c r="O23" s="67"/>
      <c r="P23" s="68" t="s">
        <v>339</v>
      </c>
      <c r="Q23" s="68" t="s">
        <v>83</v>
      </c>
      <c r="R23" s="104">
        <v>800000</v>
      </c>
      <c r="S23" s="104">
        <v>600000</v>
      </c>
      <c r="T23" s="104">
        <v>711383</v>
      </c>
      <c r="U23" s="69">
        <f t="shared" si="0"/>
        <v>118.56383333333333</v>
      </c>
    </row>
    <row r="24" spans="1:22" ht="75" customHeight="1">
      <c r="A24" s="60"/>
      <c r="B24" s="66" t="s">
        <v>45</v>
      </c>
      <c r="C24" s="67" t="s">
        <v>340</v>
      </c>
      <c r="D24" s="67"/>
      <c r="E24" s="67"/>
      <c r="F24" s="67"/>
      <c r="G24" s="67"/>
      <c r="H24" s="67"/>
      <c r="I24" s="67" t="s">
        <v>341</v>
      </c>
      <c r="J24" s="67"/>
      <c r="K24" s="67"/>
      <c r="L24" s="67" t="s">
        <v>342</v>
      </c>
      <c r="M24" s="67"/>
      <c r="N24" s="67"/>
      <c r="O24" s="67"/>
      <c r="P24" s="68" t="s">
        <v>319</v>
      </c>
      <c r="Q24" s="68" t="s">
        <v>83</v>
      </c>
      <c r="R24" s="104">
        <v>11605372</v>
      </c>
      <c r="S24" s="104">
        <v>8862187</v>
      </c>
      <c r="T24" s="104">
        <v>8565740</v>
      </c>
      <c r="U24" s="69">
        <f t="shared" si="0"/>
        <v>96.654922763421709</v>
      </c>
    </row>
    <row r="25" spans="1:22" ht="75" customHeight="1">
      <c r="A25" s="60"/>
      <c r="B25" s="66" t="s">
        <v>45</v>
      </c>
      <c r="C25" s="67" t="s">
        <v>45</v>
      </c>
      <c r="D25" s="67"/>
      <c r="E25" s="67"/>
      <c r="F25" s="67"/>
      <c r="G25" s="67"/>
      <c r="H25" s="67"/>
      <c r="I25" s="67" t="s">
        <v>343</v>
      </c>
      <c r="J25" s="67"/>
      <c r="K25" s="67"/>
      <c r="L25" s="67" t="s">
        <v>344</v>
      </c>
      <c r="M25" s="67"/>
      <c r="N25" s="67"/>
      <c r="O25" s="67"/>
      <c r="P25" s="68" t="s">
        <v>319</v>
      </c>
      <c r="Q25" s="68" t="s">
        <v>83</v>
      </c>
      <c r="R25" s="104">
        <v>18635515</v>
      </c>
      <c r="S25" s="104">
        <v>13648325</v>
      </c>
      <c r="T25" s="104">
        <v>13960950</v>
      </c>
      <c r="U25" s="69">
        <f t="shared" si="0"/>
        <v>102.29057411806943</v>
      </c>
    </row>
    <row r="26" spans="1:22" ht="75" customHeight="1">
      <c r="A26" s="60"/>
      <c r="B26" s="66" t="s">
        <v>45</v>
      </c>
      <c r="C26" s="67" t="s">
        <v>345</v>
      </c>
      <c r="D26" s="67"/>
      <c r="E26" s="67"/>
      <c r="F26" s="67"/>
      <c r="G26" s="67"/>
      <c r="H26" s="67"/>
      <c r="I26" s="67" t="s">
        <v>346</v>
      </c>
      <c r="J26" s="67"/>
      <c r="K26" s="67"/>
      <c r="L26" s="67" t="s">
        <v>347</v>
      </c>
      <c r="M26" s="67"/>
      <c r="N26" s="67"/>
      <c r="O26" s="67"/>
      <c r="P26" s="68" t="s">
        <v>348</v>
      </c>
      <c r="Q26" s="68" t="s">
        <v>83</v>
      </c>
      <c r="R26" s="68">
        <v>95</v>
      </c>
      <c r="S26" s="68">
        <v>95</v>
      </c>
      <c r="T26" s="68">
        <v>97.97</v>
      </c>
      <c r="U26" s="69">
        <f t="shared" si="0"/>
        <v>103.12631578947369</v>
      </c>
    </row>
    <row r="27" spans="1:22" ht="75" customHeight="1">
      <c r="A27" s="60"/>
      <c r="B27" s="66" t="s">
        <v>45</v>
      </c>
      <c r="C27" s="67" t="s">
        <v>349</v>
      </c>
      <c r="D27" s="67"/>
      <c r="E27" s="67"/>
      <c r="F27" s="67"/>
      <c r="G27" s="67"/>
      <c r="H27" s="67"/>
      <c r="I27" s="67" t="s">
        <v>350</v>
      </c>
      <c r="J27" s="67"/>
      <c r="K27" s="67"/>
      <c r="L27" s="67" t="s">
        <v>351</v>
      </c>
      <c r="M27" s="67"/>
      <c r="N27" s="67"/>
      <c r="O27" s="67"/>
      <c r="P27" s="68" t="s">
        <v>339</v>
      </c>
      <c r="Q27" s="68" t="s">
        <v>83</v>
      </c>
      <c r="R27" s="68">
        <v>6</v>
      </c>
      <c r="S27" s="68">
        <v>6</v>
      </c>
      <c r="T27" s="68">
        <v>6.1</v>
      </c>
      <c r="U27" s="69">
        <f t="shared" si="0"/>
        <v>101.66666666666666</v>
      </c>
    </row>
    <row r="28" spans="1:22" ht="75" customHeight="1">
      <c r="A28" s="60"/>
      <c r="B28" s="66" t="s">
        <v>45</v>
      </c>
      <c r="C28" s="67" t="s">
        <v>45</v>
      </c>
      <c r="D28" s="67"/>
      <c r="E28" s="67"/>
      <c r="F28" s="67"/>
      <c r="G28" s="67"/>
      <c r="H28" s="67"/>
      <c r="I28" s="67" t="s">
        <v>352</v>
      </c>
      <c r="J28" s="67"/>
      <c r="K28" s="67"/>
      <c r="L28" s="67" t="s">
        <v>353</v>
      </c>
      <c r="M28" s="67"/>
      <c r="N28" s="67"/>
      <c r="O28" s="67"/>
      <c r="P28" s="68" t="s">
        <v>60</v>
      </c>
      <c r="Q28" s="68" t="s">
        <v>83</v>
      </c>
      <c r="R28" s="68">
        <v>53</v>
      </c>
      <c r="S28" s="68">
        <v>53</v>
      </c>
      <c r="T28" s="68">
        <v>52.87</v>
      </c>
      <c r="U28" s="69">
        <f t="shared" si="0"/>
        <v>99.754716981132077</v>
      </c>
    </row>
    <row r="29" spans="1:22" ht="75" customHeight="1" thickBot="1">
      <c r="A29" s="60"/>
      <c r="B29" s="66" t="s">
        <v>45</v>
      </c>
      <c r="C29" s="67" t="s">
        <v>354</v>
      </c>
      <c r="D29" s="67"/>
      <c r="E29" s="67"/>
      <c r="F29" s="67"/>
      <c r="G29" s="67"/>
      <c r="H29" s="67"/>
      <c r="I29" s="67" t="s">
        <v>355</v>
      </c>
      <c r="J29" s="67"/>
      <c r="K29" s="67"/>
      <c r="L29" s="67" t="s">
        <v>356</v>
      </c>
      <c r="M29" s="67"/>
      <c r="N29" s="67"/>
      <c r="O29" s="67"/>
      <c r="P29" s="68" t="s">
        <v>60</v>
      </c>
      <c r="Q29" s="68" t="s">
        <v>83</v>
      </c>
      <c r="R29" s="68">
        <v>100</v>
      </c>
      <c r="S29" s="68">
        <v>100</v>
      </c>
      <c r="T29" s="68">
        <v>84.89</v>
      </c>
      <c r="U29" s="69">
        <f t="shared" si="0"/>
        <v>84.89</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101</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357</v>
      </c>
      <c r="C38" s="100"/>
      <c r="D38" s="100"/>
      <c r="E38" s="100"/>
      <c r="F38" s="100"/>
      <c r="G38" s="100"/>
      <c r="H38" s="100"/>
      <c r="I38" s="100"/>
      <c r="J38" s="100"/>
      <c r="K38" s="100"/>
      <c r="L38" s="100"/>
      <c r="M38" s="100"/>
      <c r="N38" s="100"/>
      <c r="O38" s="100"/>
      <c r="P38" s="100"/>
      <c r="Q38" s="100"/>
      <c r="R38" s="100"/>
      <c r="S38" s="100"/>
      <c r="T38" s="100"/>
      <c r="U38" s="99"/>
    </row>
    <row r="39" spans="2:21" ht="77.099999999999994" customHeight="1">
      <c r="B39" s="98" t="s">
        <v>358</v>
      </c>
      <c r="C39" s="100"/>
      <c r="D39" s="100"/>
      <c r="E39" s="100"/>
      <c r="F39" s="100"/>
      <c r="G39" s="100"/>
      <c r="H39" s="100"/>
      <c r="I39" s="100"/>
      <c r="J39" s="100"/>
      <c r="K39" s="100"/>
      <c r="L39" s="100"/>
      <c r="M39" s="100"/>
      <c r="N39" s="100"/>
      <c r="O39" s="100"/>
      <c r="P39" s="100"/>
      <c r="Q39" s="100"/>
      <c r="R39" s="100"/>
      <c r="S39" s="100"/>
      <c r="T39" s="100"/>
      <c r="U39" s="99"/>
    </row>
    <row r="40" spans="2:21" ht="143.25" customHeight="1">
      <c r="B40" s="98" t="s">
        <v>359</v>
      </c>
      <c r="C40" s="100"/>
      <c r="D40" s="100"/>
      <c r="E40" s="100"/>
      <c r="F40" s="100"/>
      <c r="G40" s="100"/>
      <c r="H40" s="100"/>
      <c r="I40" s="100"/>
      <c r="J40" s="100"/>
      <c r="K40" s="100"/>
      <c r="L40" s="100"/>
      <c r="M40" s="100"/>
      <c r="N40" s="100"/>
      <c r="O40" s="100"/>
      <c r="P40" s="100"/>
      <c r="Q40" s="100"/>
      <c r="R40" s="100"/>
      <c r="S40" s="100"/>
      <c r="T40" s="100"/>
      <c r="U40" s="99"/>
    </row>
    <row r="41" spans="2:21" ht="96.2" customHeight="1">
      <c r="B41" s="98" t="s">
        <v>360</v>
      </c>
      <c r="C41" s="100"/>
      <c r="D41" s="100"/>
      <c r="E41" s="100"/>
      <c r="F41" s="100"/>
      <c r="G41" s="100"/>
      <c r="H41" s="100"/>
      <c r="I41" s="100"/>
      <c r="J41" s="100"/>
      <c r="K41" s="100"/>
      <c r="L41" s="100"/>
      <c r="M41" s="100"/>
      <c r="N41" s="100"/>
      <c r="O41" s="100"/>
      <c r="P41" s="100"/>
      <c r="Q41" s="100"/>
      <c r="R41" s="100"/>
      <c r="S41" s="100"/>
      <c r="T41" s="100"/>
      <c r="U41" s="99"/>
    </row>
    <row r="42" spans="2:21" ht="96" customHeight="1">
      <c r="B42" s="98" t="s">
        <v>361</v>
      </c>
      <c r="C42" s="100"/>
      <c r="D42" s="100"/>
      <c r="E42" s="100"/>
      <c r="F42" s="100"/>
      <c r="G42" s="100"/>
      <c r="H42" s="100"/>
      <c r="I42" s="100"/>
      <c r="J42" s="100"/>
      <c r="K42" s="100"/>
      <c r="L42" s="100"/>
      <c r="M42" s="100"/>
      <c r="N42" s="100"/>
      <c r="O42" s="100"/>
      <c r="P42" s="100"/>
      <c r="Q42" s="100"/>
      <c r="R42" s="100"/>
      <c r="S42" s="100"/>
      <c r="T42" s="100"/>
      <c r="U42" s="99"/>
    </row>
    <row r="43" spans="2:21" ht="112.35" customHeight="1">
      <c r="B43" s="98" t="s">
        <v>362</v>
      </c>
      <c r="C43" s="100"/>
      <c r="D43" s="100"/>
      <c r="E43" s="100"/>
      <c r="F43" s="100"/>
      <c r="G43" s="100"/>
      <c r="H43" s="100"/>
      <c r="I43" s="100"/>
      <c r="J43" s="100"/>
      <c r="K43" s="100"/>
      <c r="L43" s="100"/>
      <c r="M43" s="100"/>
      <c r="N43" s="100"/>
      <c r="O43" s="100"/>
      <c r="P43" s="100"/>
      <c r="Q43" s="100"/>
      <c r="R43" s="100"/>
      <c r="S43" s="100"/>
      <c r="T43" s="100"/>
      <c r="U43" s="99"/>
    </row>
    <row r="44" spans="2:21" ht="80.099999999999994" customHeight="1">
      <c r="B44" s="98" t="s">
        <v>363</v>
      </c>
      <c r="C44" s="100"/>
      <c r="D44" s="100"/>
      <c r="E44" s="100"/>
      <c r="F44" s="100"/>
      <c r="G44" s="100"/>
      <c r="H44" s="100"/>
      <c r="I44" s="100"/>
      <c r="J44" s="100"/>
      <c r="K44" s="100"/>
      <c r="L44" s="100"/>
      <c r="M44" s="100"/>
      <c r="N44" s="100"/>
      <c r="O44" s="100"/>
      <c r="P44" s="100"/>
      <c r="Q44" s="100"/>
      <c r="R44" s="100"/>
      <c r="S44" s="100"/>
      <c r="T44" s="100"/>
      <c r="U44" s="99"/>
    </row>
    <row r="45" spans="2:21" ht="81.75" customHeight="1">
      <c r="B45" s="98" t="s">
        <v>364</v>
      </c>
      <c r="C45" s="100"/>
      <c r="D45" s="100"/>
      <c r="E45" s="100"/>
      <c r="F45" s="100"/>
      <c r="G45" s="100"/>
      <c r="H45" s="100"/>
      <c r="I45" s="100"/>
      <c r="J45" s="100"/>
      <c r="K45" s="100"/>
      <c r="L45" s="100"/>
      <c r="M45" s="100"/>
      <c r="N45" s="100"/>
      <c r="O45" s="100"/>
      <c r="P45" s="100"/>
      <c r="Q45" s="100"/>
      <c r="R45" s="100"/>
      <c r="S45" s="100"/>
      <c r="T45" s="100"/>
      <c r="U45" s="99"/>
    </row>
    <row r="46" spans="2:21" ht="125.1" customHeight="1">
      <c r="B46" s="98" t="s">
        <v>365</v>
      </c>
      <c r="C46" s="100"/>
      <c r="D46" s="100"/>
      <c r="E46" s="100"/>
      <c r="F46" s="100"/>
      <c r="G46" s="100"/>
      <c r="H46" s="100"/>
      <c r="I46" s="100"/>
      <c r="J46" s="100"/>
      <c r="K46" s="100"/>
      <c r="L46" s="100"/>
      <c r="M46" s="100"/>
      <c r="N46" s="100"/>
      <c r="O46" s="100"/>
      <c r="P46" s="100"/>
      <c r="Q46" s="100"/>
      <c r="R46" s="100"/>
      <c r="S46" s="100"/>
      <c r="T46" s="100"/>
      <c r="U46" s="99"/>
    </row>
    <row r="47" spans="2:21" ht="96" customHeight="1">
      <c r="B47" s="98" t="s">
        <v>366</v>
      </c>
      <c r="C47" s="100"/>
      <c r="D47" s="100"/>
      <c r="E47" s="100"/>
      <c r="F47" s="100"/>
      <c r="G47" s="100"/>
      <c r="H47" s="100"/>
      <c r="I47" s="100"/>
      <c r="J47" s="100"/>
      <c r="K47" s="100"/>
      <c r="L47" s="100"/>
      <c r="M47" s="100"/>
      <c r="N47" s="100"/>
      <c r="O47" s="100"/>
      <c r="P47" s="100"/>
      <c r="Q47" s="100"/>
      <c r="R47" s="100"/>
      <c r="S47" s="100"/>
      <c r="T47" s="100"/>
      <c r="U47" s="99"/>
    </row>
    <row r="48" spans="2:21" ht="73.349999999999994" customHeight="1">
      <c r="B48" s="98" t="s">
        <v>367</v>
      </c>
      <c r="C48" s="100"/>
      <c r="D48" s="100"/>
      <c r="E48" s="100"/>
      <c r="F48" s="100"/>
      <c r="G48" s="100"/>
      <c r="H48" s="100"/>
      <c r="I48" s="100"/>
      <c r="J48" s="100"/>
      <c r="K48" s="100"/>
      <c r="L48" s="100"/>
      <c r="M48" s="100"/>
      <c r="N48" s="100"/>
      <c r="O48" s="100"/>
      <c r="P48" s="100"/>
      <c r="Q48" s="100"/>
      <c r="R48" s="100"/>
      <c r="S48" s="100"/>
      <c r="T48" s="100"/>
      <c r="U48" s="99"/>
    </row>
    <row r="49" spans="2:21" ht="88.35" customHeight="1">
      <c r="B49" s="98" t="s">
        <v>368</v>
      </c>
      <c r="C49" s="100"/>
      <c r="D49" s="100"/>
      <c r="E49" s="100"/>
      <c r="F49" s="100"/>
      <c r="G49" s="100"/>
      <c r="H49" s="100"/>
      <c r="I49" s="100"/>
      <c r="J49" s="100"/>
      <c r="K49" s="100"/>
      <c r="L49" s="100"/>
      <c r="M49" s="100"/>
      <c r="N49" s="100"/>
      <c r="O49" s="100"/>
      <c r="P49" s="100"/>
      <c r="Q49" s="100"/>
      <c r="R49" s="100"/>
      <c r="S49" s="100"/>
      <c r="T49" s="100"/>
      <c r="U49" s="99"/>
    </row>
    <row r="50" spans="2:21" ht="100.35" customHeight="1">
      <c r="B50" s="98" t="s">
        <v>369</v>
      </c>
      <c r="C50" s="100"/>
      <c r="D50" s="100"/>
      <c r="E50" s="100"/>
      <c r="F50" s="100"/>
      <c r="G50" s="100"/>
      <c r="H50" s="100"/>
      <c r="I50" s="100"/>
      <c r="J50" s="100"/>
      <c r="K50" s="100"/>
      <c r="L50" s="100"/>
      <c r="M50" s="100"/>
      <c r="N50" s="100"/>
      <c r="O50" s="100"/>
      <c r="P50" s="100"/>
      <c r="Q50" s="100"/>
      <c r="R50" s="100"/>
      <c r="S50" s="100"/>
      <c r="T50" s="100"/>
      <c r="U50" s="99"/>
    </row>
    <row r="51" spans="2:21" ht="98.1" customHeight="1">
      <c r="B51" s="98" t="s">
        <v>370</v>
      </c>
      <c r="C51" s="100"/>
      <c r="D51" s="100"/>
      <c r="E51" s="100"/>
      <c r="F51" s="100"/>
      <c r="G51" s="100"/>
      <c r="H51" s="100"/>
      <c r="I51" s="100"/>
      <c r="J51" s="100"/>
      <c r="K51" s="100"/>
      <c r="L51" s="100"/>
      <c r="M51" s="100"/>
      <c r="N51" s="100"/>
      <c r="O51" s="100"/>
      <c r="P51" s="100"/>
      <c r="Q51" s="100"/>
      <c r="R51" s="100"/>
      <c r="S51" s="100"/>
      <c r="T51" s="100"/>
      <c r="U51" s="99"/>
    </row>
    <row r="52" spans="2:21" ht="68.099999999999994" customHeight="1">
      <c r="B52" s="98" t="s">
        <v>371</v>
      </c>
      <c r="C52" s="100"/>
      <c r="D52" s="100"/>
      <c r="E52" s="100"/>
      <c r="F52" s="100"/>
      <c r="G52" s="100"/>
      <c r="H52" s="100"/>
      <c r="I52" s="100"/>
      <c r="J52" s="100"/>
      <c r="K52" s="100"/>
      <c r="L52" s="100"/>
      <c r="M52" s="100"/>
      <c r="N52" s="100"/>
      <c r="O52" s="100"/>
      <c r="P52" s="100"/>
      <c r="Q52" s="100"/>
      <c r="R52" s="100"/>
      <c r="S52" s="100"/>
      <c r="T52" s="100"/>
      <c r="U52" s="99"/>
    </row>
    <row r="53" spans="2:21" ht="88.5" customHeight="1">
      <c r="B53" s="98" t="s">
        <v>372</v>
      </c>
      <c r="C53" s="100"/>
      <c r="D53" s="100"/>
      <c r="E53" s="100"/>
      <c r="F53" s="100"/>
      <c r="G53" s="100"/>
      <c r="H53" s="100"/>
      <c r="I53" s="100"/>
      <c r="J53" s="100"/>
      <c r="K53" s="100"/>
      <c r="L53" s="100"/>
      <c r="M53" s="100"/>
      <c r="N53" s="100"/>
      <c r="O53" s="100"/>
      <c r="P53" s="100"/>
      <c r="Q53" s="100"/>
      <c r="R53" s="100"/>
      <c r="S53" s="100"/>
      <c r="T53" s="100"/>
      <c r="U53" s="99"/>
    </row>
    <row r="54" spans="2:21" ht="101.1" customHeight="1">
      <c r="B54" s="98" t="s">
        <v>373</v>
      </c>
      <c r="C54" s="100"/>
      <c r="D54" s="100"/>
      <c r="E54" s="100"/>
      <c r="F54" s="100"/>
      <c r="G54" s="100"/>
      <c r="H54" s="100"/>
      <c r="I54" s="100"/>
      <c r="J54" s="100"/>
      <c r="K54" s="100"/>
      <c r="L54" s="100"/>
      <c r="M54" s="100"/>
      <c r="N54" s="100"/>
      <c r="O54" s="100"/>
      <c r="P54" s="100"/>
      <c r="Q54" s="100"/>
      <c r="R54" s="100"/>
      <c r="S54" s="100"/>
      <c r="T54" s="100"/>
      <c r="U54" s="99"/>
    </row>
    <row r="55" spans="2:21" ht="144.75" customHeight="1" thickBot="1">
      <c r="B55" s="101" t="s">
        <v>374</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D140-96A2-4B4D-9749-73E57F22770F}">
  <sheetPr>
    <tabColor indexed="11"/>
    <pageSetUpPr fitToPage="1"/>
  </sheetPr>
  <dimension ref="A1:AH67"/>
  <sheetViews>
    <sheetView view="pageBreakPreview" zoomScale="80" zoomScaleNormal="80" zoomScaleSheetLayoutView="80" workbookViewId="0">
      <selection activeCell="L11" sqref="L11:O1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375</v>
      </c>
      <c r="D4" s="19" t="s">
        <v>376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261</v>
      </c>
      <c r="L6" s="29"/>
      <c r="M6" s="29"/>
      <c r="N6" s="31"/>
      <c r="O6" s="32" t="s">
        <v>20</v>
      </c>
      <c r="P6" s="29" t="s">
        <v>377</v>
      </c>
      <c r="Q6" s="29"/>
      <c r="R6" s="33"/>
      <c r="S6" s="32" t="s">
        <v>22</v>
      </c>
      <c r="T6" s="29" t="s">
        <v>378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379</v>
      </c>
      <c r="D11" s="62"/>
      <c r="E11" s="62"/>
      <c r="F11" s="62"/>
      <c r="G11" s="62"/>
      <c r="H11" s="62"/>
      <c r="I11" s="62" t="s">
        <v>380</v>
      </c>
      <c r="J11" s="62"/>
      <c r="K11" s="62"/>
      <c r="L11" s="62" t="s">
        <v>381</v>
      </c>
      <c r="M11" s="62"/>
      <c r="N11" s="62"/>
      <c r="O11" s="62"/>
      <c r="P11" s="63" t="s">
        <v>185</v>
      </c>
      <c r="Q11" s="63" t="s">
        <v>43</v>
      </c>
      <c r="R11" s="63">
        <v>21.67</v>
      </c>
      <c r="S11" s="63" t="s">
        <v>44</v>
      </c>
      <c r="T11" s="63" t="s">
        <v>44</v>
      </c>
      <c r="U11" s="65" t="str">
        <f t="shared" ref="U11:U35" si="0">IF(ISERR(T11/S11*100),"N/A",T11/S11*100)</f>
        <v>N/A</v>
      </c>
    </row>
    <row r="12" spans="1:34" ht="75" customHeight="1" thickTop="1">
      <c r="A12" s="60"/>
      <c r="B12" s="61" t="s">
        <v>53</v>
      </c>
      <c r="C12" s="62" t="s">
        <v>382</v>
      </c>
      <c r="D12" s="62"/>
      <c r="E12" s="62"/>
      <c r="F12" s="62"/>
      <c r="G12" s="62"/>
      <c r="H12" s="62"/>
      <c r="I12" s="62" t="s">
        <v>383</v>
      </c>
      <c r="J12" s="62"/>
      <c r="K12" s="62"/>
      <c r="L12" s="62" t="s">
        <v>384</v>
      </c>
      <c r="M12" s="62"/>
      <c r="N12" s="62"/>
      <c r="O12" s="62"/>
      <c r="P12" s="63" t="s">
        <v>185</v>
      </c>
      <c r="Q12" s="63" t="s">
        <v>385</v>
      </c>
      <c r="R12" s="63">
        <v>8</v>
      </c>
      <c r="S12" s="63" t="s">
        <v>44</v>
      </c>
      <c r="T12" s="63" t="s">
        <v>44</v>
      </c>
      <c r="U12" s="65" t="str">
        <f t="shared" si="0"/>
        <v>N/A</v>
      </c>
    </row>
    <row r="13" spans="1:34" ht="75" customHeight="1" thickBot="1">
      <c r="A13" s="60"/>
      <c r="B13" s="66" t="s">
        <v>45</v>
      </c>
      <c r="C13" s="67" t="s">
        <v>45</v>
      </c>
      <c r="D13" s="67"/>
      <c r="E13" s="67"/>
      <c r="F13" s="67"/>
      <c r="G13" s="67"/>
      <c r="H13" s="67"/>
      <c r="I13" s="67" t="s">
        <v>386</v>
      </c>
      <c r="J13" s="67"/>
      <c r="K13" s="67"/>
      <c r="L13" s="67" t="s">
        <v>387</v>
      </c>
      <c r="M13" s="67"/>
      <c r="N13" s="67"/>
      <c r="O13" s="67"/>
      <c r="P13" s="68" t="s">
        <v>388</v>
      </c>
      <c r="Q13" s="68" t="s">
        <v>43</v>
      </c>
      <c r="R13" s="68">
        <v>58.5</v>
      </c>
      <c r="S13" s="68" t="s">
        <v>44</v>
      </c>
      <c r="T13" s="68" t="s">
        <v>44</v>
      </c>
      <c r="U13" s="69" t="str">
        <f t="shared" si="0"/>
        <v>N/A</v>
      </c>
    </row>
    <row r="14" spans="1:34" ht="75" customHeight="1" thickTop="1">
      <c r="A14" s="60"/>
      <c r="B14" s="61" t="s">
        <v>63</v>
      </c>
      <c r="C14" s="62" t="s">
        <v>389</v>
      </c>
      <c r="D14" s="62"/>
      <c r="E14" s="62"/>
      <c r="F14" s="62"/>
      <c r="G14" s="62"/>
      <c r="H14" s="62"/>
      <c r="I14" s="62" t="s">
        <v>390</v>
      </c>
      <c r="J14" s="62"/>
      <c r="K14" s="62"/>
      <c r="L14" s="62" t="s">
        <v>391</v>
      </c>
      <c r="M14" s="62"/>
      <c r="N14" s="62"/>
      <c r="O14" s="62"/>
      <c r="P14" s="63" t="s">
        <v>60</v>
      </c>
      <c r="Q14" s="63" t="s">
        <v>131</v>
      </c>
      <c r="R14" s="63">
        <v>40</v>
      </c>
      <c r="S14" s="63">
        <v>38.03</v>
      </c>
      <c r="T14" s="63">
        <v>137.61000000000001</v>
      </c>
      <c r="U14" s="65">
        <f t="shared" si="0"/>
        <v>361.84591112279782</v>
      </c>
    </row>
    <row r="15" spans="1:34" ht="75" customHeight="1">
      <c r="A15" s="60"/>
      <c r="B15" s="66" t="s">
        <v>45</v>
      </c>
      <c r="C15" s="67" t="s">
        <v>45</v>
      </c>
      <c r="D15" s="67"/>
      <c r="E15" s="67"/>
      <c r="F15" s="67"/>
      <c r="G15" s="67"/>
      <c r="H15" s="67"/>
      <c r="I15" s="67" t="s">
        <v>392</v>
      </c>
      <c r="J15" s="67"/>
      <c r="K15" s="67"/>
      <c r="L15" s="67" t="s">
        <v>393</v>
      </c>
      <c r="M15" s="67"/>
      <c r="N15" s="67"/>
      <c r="O15" s="67"/>
      <c r="P15" s="68" t="s">
        <v>185</v>
      </c>
      <c r="Q15" s="68" t="s">
        <v>131</v>
      </c>
      <c r="R15" s="68">
        <v>0.67</v>
      </c>
      <c r="S15" s="68">
        <v>0.67</v>
      </c>
      <c r="T15" s="68">
        <v>42.95</v>
      </c>
      <c r="U15" s="69">
        <f t="shared" si="0"/>
        <v>6410.4477611940292</v>
      </c>
    </row>
    <row r="16" spans="1:34" ht="75" customHeight="1">
      <c r="A16" s="60"/>
      <c r="B16" s="66" t="s">
        <v>45</v>
      </c>
      <c r="C16" s="67" t="s">
        <v>45</v>
      </c>
      <c r="D16" s="67"/>
      <c r="E16" s="67"/>
      <c r="F16" s="67"/>
      <c r="G16" s="67"/>
      <c r="H16" s="67"/>
      <c r="I16" s="67" t="s">
        <v>394</v>
      </c>
      <c r="J16" s="67"/>
      <c r="K16" s="67"/>
      <c r="L16" s="67" t="s">
        <v>395</v>
      </c>
      <c r="M16" s="67"/>
      <c r="N16" s="67"/>
      <c r="O16" s="67"/>
      <c r="P16" s="68" t="s">
        <v>60</v>
      </c>
      <c r="Q16" s="68" t="s">
        <v>131</v>
      </c>
      <c r="R16" s="68">
        <v>67.14</v>
      </c>
      <c r="S16" s="68">
        <v>67.14</v>
      </c>
      <c r="T16" s="68">
        <v>75.959999999999994</v>
      </c>
      <c r="U16" s="69">
        <f t="shared" si="0"/>
        <v>113.13672922252009</v>
      </c>
    </row>
    <row r="17" spans="1:21" ht="75" customHeight="1">
      <c r="A17" s="60"/>
      <c r="B17" s="66" t="s">
        <v>45</v>
      </c>
      <c r="C17" s="67" t="s">
        <v>396</v>
      </c>
      <c r="D17" s="67"/>
      <c r="E17" s="67"/>
      <c r="F17" s="67"/>
      <c r="G17" s="67"/>
      <c r="H17" s="67"/>
      <c r="I17" s="67" t="s">
        <v>397</v>
      </c>
      <c r="J17" s="67"/>
      <c r="K17" s="67"/>
      <c r="L17" s="67" t="s">
        <v>398</v>
      </c>
      <c r="M17" s="67"/>
      <c r="N17" s="67"/>
      <c r="O17" s="67"/>
      <c r="P17" s="68" t="s">
        <v>60</v>
      </c>
      <c r="Q17" s="68" t="s">
        <v>131</v>
      </c>
      <c r="R17" s="68">
        <v>90.91</v>
      </c>
      <c r="S17" s="68">
        <v>90.91</v>
      </c>
      <c r="T17" s="68">
        <v>100.02</v>
      </c>
      <c r="U17" s="69">
        <f t="shared" si="0"/>
        <v>110.02089979100209</v>
      </c>
    </row>
    <row r="18" spans="1:21" ht="75" customHeight="1">
      <c r="A18" s="60"/>
      <c r="B18" s="66" t="s">
        <v>45</v>
      </c>
      <c r="C18" s="67" t="s">
        <v>45</v>
      </c>
      <c r="D18" s="67"/>
      <c r="E18" s="67"/>
      <c r="F18" s="67"/>
      <c r="G18" s="67"/>
      <c r="H18" s="67"/>
      <c r="I18" s="67" t="s">
        <v>399</v>
      </c>
      <c r="J18" s="67"/>
      <c r="K18" s="67"/>
      <c r="L18" s="67" t="s">
        <v>400</v>
      </c>
      <c r="M18" s="67"/>
      <c r="N18" s="67"/>
      <c r="O18" s="67"/>
      <c r="P18" s="68" t="s">
        <v>60</v>
      </c>
      <c r="Q18" s="68" t="s">
        <v>131</v>
      </c>
      <c r="R18" s="68">
        <v>90</v>
      </c>
      <c r="S18" s="68">
        <v>90</v>
      </c>
      <c r="T18" s="68">
        <v>85.72</v>
      </c>
      <c r="U18" s="69">
        <f t="shared" si="0"/>
        <v>95.24444444444444</v>
      </c>
    </row>
    <row r="19" spans="1:21" ht="75" customHeight="1">
      <c r="A19" s="60"/>
      <c r="B19" s="66" t="s">
        <v>45</v>
      </c>
      <c r="C19" s="67" t="s">
        <v>401</v>
      </c>
      <c r="D19" s="67"/>
      <c r="E19" s="67"/>
      <c r="F19" s="67"/>
      <c r="G19" s="67"/>
      <c r="H19" s="67"/>
      <c r="I19" s="67" t="s">
        <v>402</v>
      </c>
      <c r="J19" s="67"/>
      <c r="K19" s="67"/>
      <c r="L19" s="67" t="s">
        <v>403</v>
      </c>
      <c r="M19" s="67"/>
      <c r="N19" s="67"/>
      <c r="O19" s="67"/>
      <c r="P19" s="68" t="s">
        <v>185</v>
      </c>
      <c r="Q19" s="68" t="s">
        <v>404</v>
      </c>
      <c r="R19" s="68">
        <v>10</v>
      </c>
      <c r="S19" s="68">
        <v>10</v>
      </c>
      <c r="T19" s="68">
        <v>22.95</v>
      </c>
      <c r="U19" s="69">
        <f t="shared" si="0"/>
        <v>229.5</v>
      </c>
    </row>
    <row r="20" spans="1:21" ht="75" customHeight="1">
      <c r="A20" s="60"/>
      <c r="B20" s="66" t="s">
        <v>45</v>
      </c>
      <c r="C20" s="67" t="s">
        <v>405</v>
      </c>
      <c r="D20" s="67"/>
      <c r="E20" s="67"/>
      <c r="F20" s="67"/>
      <c r="G20" s="67"/>
      <c r="H20" s="67"/>
      <c r="I20" s="67" t="s">
        <v>406</v>
      </c>
      <c r="J20" s="67"/>
      <c r="K20" s="67"/>
      <c r="L20" s="67" t="s">
        <v>407</v>
      </c>
      <c r="M20" s="67"/>
      <c r="N20" s="67"/>
      <c r="O20" s="67"/>
      <c r="P20" s="68" t="s">
        <v>60</v>
      </c>
      <c r="Q20" s="68" t="s">
        <v>131</v>
      </c>
      <c r="R20" s="68">
        <v>80</v>
      </c>
      <c r="S20" s="68">
        <v>80</v>
      </c>
      <c r="T20" s="68">
        <v>131.34</v>
      </c>
      <c r="U20" s="69">
        <f t="shared" si="0"/>
        <v>164.17500000000001</v>
      </c>
    </row>
    <row r="21" spans="1:21" ht="75" customHeight="1">
      <c r="A21" s="60"/>
      <c r="B21" s="66" t="s">
        <v>45</v>
      </c>
      <c r="C21" s="67" t="s">
        <v>45</v>
      </c>
      <c r="D21" s="67"/>
      <c r="E21" s="67"/>
      <c r="F21" s="67"/>
      <c r="G21" s="67"/>
      <c r="H21" s="67"/>
      <c r="I21" s="67" t="s">
        <v>408</v>
      </c>
      <c r="J21" s="67"/>
      <c r="K21" s="67"/>
      <c r="L21" s="67" t="s">
        <v>409</v>
      </c>
      <c r="M21" s="67"/>
      <c r="N21" s="67"/>
      <c r="O21" s="67"/>
      <c r="P21" s="68" t="s">
        <v>60</v>
      </c>
      <c r="Q21" s="68" t="s">
        <v>131</v>
      </c>
      <c r="R21" s="68">
        <v>80</v>
      </c>
      <c r="S21" s="68">
        <v>80</v>
      </c>
      <c r="T21" s="68">
        <v>116.92</v>
      </c>
      <c r="U21" s="69">
        <f t="shared" si="0"/>
        <v>146.15</v>
      </c>
    </row>
    <row r="22" spans="1:21" ht="75" customHeight="1">
      <c r="A22" s="60"/>
      <c r="B22" s="66" t="s">
        <v>45</v>
      </c>
      <c r="C22" s="67" t="s">
        <v>410</v>
      </c>
      <c r="D22" s="67"/>
      <c r="E22" s="67"/>
      <c r="F22" s="67"/>
      <c r="G22" s="67"/>
      <c r="H22" s="67"/>
      <c r="I22" s="67" t="s">
        <v>411</v>
      </c>
      <c r="J22" s="67"/>
      <c r="K22" s="67"/>
      <c r="L22" s="67" t="s">
        <v>412</v>
      </c>
      <c r="M22" s="67"/>
      <c r="N22" s="67"/>
      <c r="O22" s="67"/>
      <c r="P22" s="68" t="s">
        <v>60</v>
      </c>
      <c r="Q22" s="68" t="s">
        <v>131</v>
      </c>
      <c r="R22" s="68">
        <v>100</v>
      </c>
      <c r="S22" s="68">
        <v>72.3</v>
      </c>
      <c r="T22" s="68">
        <v>83.33</v>
      </c>
      <c r="U22" s="69">
        <f t="shared" si="0"/>
        <v>115.25587828492394</v>
      </c>
    </row>
    <row r="23" spans="1:21" ht="75" customHeight="1">
      <c r="A23" s="60"/>
      <c r="B23" s="66" t="s">
        <v>45</v>
      </c>
      <c r="C23" s="67" t="s">
        <v>45</v>
      </c>
      <c r="D23" s="67"/>
      <c r="E23" s="67"/>
      <c r="F23" s="67"/>
      <c r="G23" s="67"/>
      <c r="H23" s="67"/>
      <c r="I23" s="67" t="s">
        <v>413</v>
      </c>
      <c r="J23" s="67"/>
      <c r="K23" s="67"/>
      <c r="L23" s="67" t="s">
        <v>414</v>
      </c>
      <c r="M23" s="67"/>
      <c r="N23" s="67"/>
      <c r="O23" s="67"/>
      <c r="P23" s="68" t="s">
        <v>60</v>
      </c>
      <c r="Q23" s="68" t="s">
        <v>131</v>
      </c>
      <c r="R23" s="68">
        <v>100</v>
      </c>
      <c r="S23" s="68">
        <v>79.8</v>
      </c>
      <c r="T23" s="68">
        <v>79</v>
      </c>
      <c r="U23" s="69">
        <f t="shared" si="0"/>
        <v>98.997493734335833</v>
      </c>
    </row>
    <row r="24" spans="1:21" ht="75" customHeight="1" thickBot="1">
      <c r="A24" s="60"/>
      <c r="B24" s="66" t="s">
        <v>45</v>
      </c>
      <c r="C24" s="67" t="s">
        <v>415</v>
      </c>
      <c r="D24" s="67"/>
      <c r="E24" s="67"/>
      <c r="F24" s="67"/>
      <c r="G24" s="67"/>
      <c r="H24" s="67"/>
      <c r="I24" s="67" t="s">
        <v>416</v>
      </c>
      <c r="J24" s="67"/>
      <c r="K24" s="67"/>
      <c r="L24" s="67" t="s">
        <v>417</v>
      </c>
      <c r="M24" s="67"/>
      <c r="N24" s="67"/>
      <c r="O24" s="67"/>
      <c r="P24" s="68" t="s">
        <v>185</v>
      </c>
      <c r="Q24" s="68" t="s">
        <v>404</v>
      </c>
      <c r="R24" s="68">
        <v>3.8</v>
      </c>
      <c r="S24" s="68">
        <v>3.8</v>
      </c>
      <c r="T24" s="68">
        <v>14.24</v>
      </c>
      <c r="U24" s="69">
        <f t="shared" si="0"/>
        <v>374.73684210526318</v>
      </c>
    </row>
    <row r="25" spans="1:21" ht="75" customHeight="1" thickTop="1">
      <c r="A25" s="60"/>
      <c r="B25" s="61" t="s">
        <v>79</v>
      </c>
      <c r="C25" s="62" t="s">
        <v>418</v>
      </c>
      <c r="D25" s="62"/>
      <c r="E25" s="62"/>
      <c r="F25" s="62"/>
      <c r="G25" s="62"/>
      <c r="H25" s="62"/>
      <c r="I25" s="62" t="s">
        <v>419</v>
      </c>
      <c r="J25" s="62"/>
      <c r="K25" s="62"/>
      <c r="L25" s="62" t="s">
        <v>420</v>
      </c>
      <c r="M25" s="62"/>
      <c r="N25" s="62"/>
      <c r="O25" s="62"/>
      <c r="P25" s="63" t="s">
        <v>60</v>
      </c>
      <c r="Q25" s="63" t="s">
        <v>83</v>
      </c>
      <c r="R25" s="63">
        <v>76.61</v>
      </c>
      <c r="S25" s="63">
        <v>76.61</v>
      </c>
      <c r="T25" s="63">
        <v>131.99</v>
      </c>
      <c r="U25" s="65">
        <f t="shared" si="0"/>
        <v>172.28821302701996</v>
      </c>
    </row>
    <row r="26" spans="1:21" ht="75" customHeight="1">
      <c r="A26" s="60"/>
      <c r="B26" s="66" t="s">
        <v>45</v>
      </c>
      <c r="C26" s="67" t="s">
        <v>45</v>
      </c>
      <c r="D26" s="67"/>
      <c r="E26" s="67"/>
      <c r="F26" s="67"/>
      <c r="G26" s="67"/>
      <c r="H26" s="67"/>
      <c r="I26" s="67" t="s">
        <v>421</v>
      </c>
      <c r="J26" s="67"/>
      <c r="K26" s="67"/>
      <c r="L26" s="67" t="s">
        <v>422</v>
      </c>
      <c r="M26" s="67"/>
      <c r="N26" s="67"/>
      <c r="O26" s="67"/>
      <c r="P26" s="68" t="s">
        <v>60</v>
      </c>
      <c r="Q26" s="68" t="s">
        <v>83</v>
      </c>
      <c r="R26" s="68">
        <v>125.64</v>
      </c>
      <c r="S26" s="68">
        <v>98.94</v>
      </c>
      <c r="T26" s="68">
        <v>103.16</v>
      </c>
      <c r="U26" s="69">
        <f t="shared" si="0"/>
        <v>104.26521123913484</v>
      </c>
    </row>
    <row r="27" spans="1:21" ht="75" customHeight="1">
      <c r="A27" s="60"/>
      <c r="B27" s="66" t="s">
        <v>45</v>
      </c>
      <c r="C27" s="67" t="s">
        <v>423</v>
      </c>
      <c r="D27" s="67"/>
      <c r="E27" s="67"/>
      <c r="F27" s="67"/>
      <c r="G27" s="67"/>
      <c r="H27" s="67"/>
      <c r="I27" s="67" t="s">
        <v>424</v>
      </c>
      <c r="J27" s="67"/>
      <c r="K27" s="67"/>
      <c r="L27" s="67" t="s">
        <v>425</v>
      </c>
      <c r="M27" s="67"/>
      <c r="N27" s="67"/>
      <c r="O27" s="67"/>
      <c r="P27" s="68" t="s">
        <v>60</v>
      </c>
      <c r="Q27" s="68" t="s">
        <v>83</v>
      </c>
      <c r="R27" s="68">
        <v>90.91</v>
      </c>
      <c r="S27" s="68">
        <v>90.91</v>
      </c>
      <c r="T27" s="68">
        <v>100.02</v>
      </c>
      <c r="U27" s="69">
        <f t="shared" si="0"/>
        <v>110.02089979100209</v>
      </c>
    </row>
    <row r="28" spans="1:21" ht="75" customHeight="1">
      <c r="A28" s="60"/>
      <c r="B28" s="66" t="s">
        <v>45</v>
      </c>
      <c r="C28" s="67" t="s">
        <v>426</v>
      </c>
      <c r="D28" s="67"/>
      <c r="E28" s="67"/>
      <c r="F28" s="67"/>
      <c r="G28" s="67"/>
      <c r="H28" s="67"/>
      <c r="I28" s="67" t="s">
        <v>427</v>
      </c>
      <c r="J28" s="67"/>
      <c r="K28" s="67"/>
      <c r="L28" s="67" t="s">
        <v>428</v>
      </c>
      <c r="M28" s="67"/>
      <c r="N28" s="67"/>
      <c r="O28" s="67"/>
      <c r="P28" s="68" t="s">
        <v>60</v>
      </c>
      <c r="Q28" s="68" t="s">
        <v>207</v>
      </c>
      <c r="R28" s="68">
        <v>80</v>
      </c>
      <c r="S28" s="68">
        <v>0</v>
      </c>
      <c r="T28" s="68">
        <v>60</v>
      </c>
      <c r="U28" s="69" t="str">
        <f t="shared" si="0"/>
        <v>N/A</v>
      </c>
    </row>
    <row r="29" spans="1:21" ht="75" customHeight="1">
      <c r="A29" s="60"/>
      <c r="B29" s="66" t="s">
        <v>45</v>
      </c>
      <c r="C29" s="67" t="s">
        <v>429</v>
      </c>
      <c r="D29" s="67"/>
      <c r="E29" s="67"/>
      <c r="F29" s="67"/>
      <c r="G29" s="67"/>
      <c r="H29" s="67"/>
      <c r="I29" s="67" t="s">
        <v>430</v>
      </c>
      <c r="J29" s="67"/>
      <c r="K29" s="67"/>
      <c r="L29" s="67" t="s">
        <v>431</v>
      </c>
      <c r="M29" s="67"/>
      <c r="N29" s="67"/>
      <c r="O29" s="67"/>
      <c r="P29" s="68" t="s">
        <v>60</v>
      </c>
      <c r="Q29" s="68" t="s">
        <v>83</v>
      </c>
      <c r="R29" s="68">
        <v>32</v>
      </c>
      <c r="S29" s="68">
        <v>32</v>
      </c>
      <c r="T29" s="68">
        <v>31</v>
      </c>
      <c r="U29" s="69">
        <f t="shared" si="0"/>
        <v>96.875</v>
      </c>
    </row>
    <row r="30" spans="1:21" ht="75" customHeight="1">
      <c r="A30" s="60"/>
      <c r="B30" s="66" t="s">
        <v>45</v>
      </c>
      <c r="C30" s="67" t="s">
        <v>45</v>
      </c>
      <c r="D30" s="67"/>
      <c r="E30" s="67"/>
      <c r="F30" s="67"/>
      <c r="G30" s="67"/>
      <c r="H30" s="67"/>
      <c r="I30" s="67" t="s">
        <v>432</v>
      </c>
      <c r="J30" s="67"/>
      <c r="K30" s="67"/>
      <c r="L30" s="67" t="s">
        <v>433</v>
      </c>
      <c r="M30" s="67"/>
      <c r="N30" s="67"/>
      <c r="O30" s="67"/>
      <c r="P30" s="68" t="s">
        <v>60</v>
      </c>
      <c r="Q30" s="68" t="s">
        <v>83</v>
      </c>
      <c r="R30" s="68">
        <v>42</v>
      </c>
      <c r="S30" s="68">
        <v>42</v>
      </c>
      <c r="T30" s="68">
        <v>46.66</v>
      </c>
      <c r="U30" s="69">
        <f t="shared" si="0"/>
        <v>111.09523809523809</v>
      </c>
    </row>
    <row r="31" spans="1:21" ht="75" customHeight="1">
      <c r="A31" s="60"/>
      <c r="B31" s="66" t="s">
        <v>45</v>
      </c>
      <c r="C31" s="67" t="s">
        <v>434</v>
      </c>
      <c r="D31" s="67"/>
      <c r="E31" s="67"/>
      <c r="F31" s="67"/>
      <c r="G31" s="67"/>
      <c r="H31" s="67"/>
      <c r="I31" s="67" t="s">
        <v>435</v>
      </c>
      <c r="J31" s="67"/>
      <c r="K31" s="67"/>
      <c r="L31" s="67" t="s">
        <v>436</v>
      </c>
      <c r="M31" s="67"/>
      <c r="N31" s="67"/>
      <c r="O31" s="67"/>
      <c r="P31" s="68" t="s">
        <v>60</v>
      </c>
      <c r="Q31" s="68" t="s">
        <v>83</v>
      </c>
      <c r="R31" s="68">
        <v>80</v>
      </c>
      <c r="S31" s="68">
        <v>80</v>
      </c>
      <c r="T31" s="68">
        <v>120.69</v>
      </c>
      <c r="U31" s="69">
        <f t="shared" si="0"/>
        <v>150.86249999999998</v>
      </c>
    </row>
    <row r="32" spans="1:21" ht="75" customHeight="1">
      <c r="A32" s="60"/>
      <c r="B32" s="66" t="s">
        <v>45</v>
      </c>
      <c r="C32" s="67" t="s">
        <v>437</v>
      </c>
      <c r="D32" s="67"/>
      <c r="E32" s="67"/>
      <c r="F32" s="67"/>
      <c r="G32" s="67"/>
      <c r="H32" s="67"/>
      <c r="I32" s="67" t="s">
        <v>438</v>
      </c>
      <c r="J32" s="67"/>
      <c r="K32" s="67"/>
      <c r="L32" s="67" t="s">
        <v>439</v>
      </c>
      <c r="M32" s="67"/>
      <c r="N32" s="67"/>
      <c r="O32" s="67"/>
      <c r="P32" s="68" t="s">
        <v>60</v>
      </c>
      <c r="Q32" s="68" t="s">
        <v>83</v>
      </c>
      <c r="R32" s="68">
        <v>100</v>
      </c>
      <c r="S32" s="68">
        <v>87.9</v>
      </c>
      <c r="T32" s="68">
        <v>104.38</v>
      </c>
      <c r="U32" s="69">
        <f t="shared" si="0"/>
        <v>118.7485779294653</v>
      </c>
    </row>
    <row r="33" spans="1:22" ht="75" customHeight="1">
      <c r="A33" s="60"/>
      <c r="B33" s="66" t="s">
        <v>45</v>
      </c>
      <c r="C33" s="67" t="s">
        <v>440</v>
      </c>
      <c r="D33" s="67"/>
      <c r="E33" s="67"/>
      <c r="F33" s="67"/>
      <c r="G33" s="67"/>
      <c r="H33" s="67"/>
      <c r="I33" s="67" t="s">
        <v>441</v>
      </c>
      <c r="J33" s="67"/>
      <c r="K33" s="67"/>
      <c r="L33" s="67" t="s">
        <v>442</v>
      </c>
      <c r="M33" s="67"/>
      <c r="N33" s="67"/>
      <c r="O33" s="67"/>
      <c r="P33" s="68" t="s">
        <v>60</v>
      </c>
      <c r="Q33" s="68" t="s">
        <v>443</v>
      </c>
      <c r="R33" s="68">
        <v>103</v>
      </c>
      <c r="S33" s="68">
        <v>102.99</v>
      </c>
      <c r="T33" s="68">
        <v>103.79</v>
      </c>
      <c r="U33" s="69">
        <f t="shared" si="0"/>
        <v>100.7767744441208</v>
      </c>
    </row>
    <row r="34" spans="1:22" ht="75" customHeight="1">
      <c r="A34" s="60"/>
      <c r="B34" s="66" t="s">
        <v>45</v>
      </c>
      <c r="C34" s="67" t="s">
        <v>45</v>
      </c>
      <c r="D34" s="67"/>
      <c r="E34" s="67"/>
      <c r="F34" s="67"/>
      <c r="G34" s="67"/>
      <c r="H34" s="67"/>
      <c r="I34" s="67" t="s">
        <v>444</v>
      </c>
      <c r="J34" s="67"/>
      <c r="K34" s="67"/>
      <c r="L34" s="67" t="s">
        <v>445</v>
      </c>
      <c r="M34" s="67"/>
      <c r="N34" s="67"/>
      <c r="O34" s="67"/>
      <c r="P34" s="68" t="s">
        <v>60</v>
      </c>
      <c r="Q34" s="68" t="s">
        <v>443</v>
      </c>
      <c r="R34" s="68">
        <v>102.43</v>
      </c>
      <c r="S34" s="68">
        <v>102.04</v>
      </c>
      <c r="T34" s="68">
        <v>103.94</v>
      </c>
      <c r="U34" s="69">
        <f t="shared" si="0"/>
        <v>101.86201489611916</v>
      </c>
    </row>
    <row r="35" spans="1:22" ht="75" customHeight="1" thickBot="1">
      <c r="A35" s="60"/>
      <c r="B35" s="66" t="s">
        <v>45</v>
      </c>
      <c r="C35" s="67" t="s">
        <v>446</v>
      </c>
      <c r="D35" s="67"/>
      <c r="E35" s="67"/>
      <c r="F35" s="67"/>
      <c r="G35" s="67"/>
      <c r="H35" s="67"/>
      <c r="I35" s="67" t="s">
        <v>447</v>
      </c>
      <c r="J35" s="67"/>
      <c r="K35" s="67"/>
      <c r="L35" s="67" t="s">
        <v>448</v>
      </c>
      <c r="M35" s="67"/>
      <c r="N35" s="67"/>
      <c r="O35" s="67"/>
      <c r="P35" s="68" t="s">
        <v>60</v>
      </c>
      <c r="Q35" s="68" t="s">
        <v>83</v>
      </c>
      <c r="R35" s="68">
        <v>109.9</v>
      </c>
      <c r="S35" s="68">
        <v>108.04</v>
      </c>
      <c r="T35" s="68">
        <v>121.27</v>
      </c>
      <c r="U35" s="69">
        <f t="shared" si="0"/>
        <v>112.24546464272491</v>
      </c>
    </row>
    <row r="36" spans="1:22" ht="22.5" customHeight="1" thickTop="1" thickBot="1">
      <c r="B36" s="13" t="s">
        <v>90</v>
      </c>
      <c r="C36" s="14"/>
      <c r="D36" s="14"/>
      <c r="E36" s="14"/>
      <c r="F36" s="14"/>
      <c r="G36" s="14"/>
      <c r="H36" s="15"/>
      <c r="I36" s="15"/>
      <c r="J36" s="15"/>
      <c r="K36" s="15"/>
      <c r="L36" s="15"/>
      <c r="M36" s="15"/>
      <c r="N36" s="15"/>
      <c r="O36" s="15"/>
      <c r="P36" s="15"/>
      <c r="Q36" s="15"/>
      <c r="R36" s="15"/>
      <c r="S36" s="15"/>
      <c r="T36" s="15"/>
      <c r="U36" s="16"/>
      <c r="V36" s="70"/>
    </row>
    <row r="37" spans="1:22" ht="26.25" customHeight="1" thickTop="1">
      <c r="B37" s="71"/>
      <c r="C37" s="72"/>
      <c r="D37" s="72"/>
      <c r="E37" s="72"/>
      <c r="F37" s="72"/>
      <c r="G37" s="72"/>
      <c r="H37" s="73"/>
      <c r="I37" s="73"/>
      <c r="J37" s="73"/>
      <c r="K37" s="73"/>
      <c r="L37" s="73"/>
      <c r="M37" s="73"/>
      <c r="N37" s="73"/>
      <c r="O37" s="73"/>
      <c r="P37" s="74"/>
      <c r="Q37" s="75"/>
      <c r="R37" s="76" t="s">
        <v>91</v>
      </c>
      <c r="S37" s="44" t="s">
        <v>92</v>
      </c>
      <c r="T37" s="76" t="s">
        <v>93</v>
      </c>
      <c r="U37" s="44" t="s">
        <v>94</v>
      </c>
    </row>
    <row r="38" spans="1:22" ht="26.25" customHeight="1" thickBot="1">
      <c r="B38" s="77"/>
      <c r="C38" s="78"/>
      <c r="D38" s="78"/>
      <c r="E38" s="78"/>
      <c r="F38" s="78"/>
      <c r="G38" s="78"/>
      <c r="H38" s="79"/>
      <c r="I38" s="79"/>
      <c r="J38" s="79"/>
      <c r="K38" s="79"/>
      <c r="L38" s="79"/>
      <c r="M38" s="79"/>
      <c r="N38" s="79"/>
      <c r="O38" s="79"/>
      <c r="P38" s="80"/>
      <c r="Q38" s="81"/>
      <c r="R38" s="82" t="s">
        <v>95</v>
      </c>
      <c r="S38" s="81" t="s">
        <v>95</v>
      </c>
      <c r="T38" s="81" t="s">
        <v>95</v>
      </c>
      <c r="U38" s="81" t="s">
        <v>96</v>
      </c>
    </row>
    <row r="39" spans="1:22" ht="13.5" customHeight="1" thickBot="1">
      <c r="B39" s="83" t="s">
        <v>97</v>
      </c>
      <c r="C39" s="84"/>
      <c r="D39" s="84"/>
      <c r="E39" s="85"/>
      <c r="F39" s="85"/>
      <c r="G39" s="85"/>
      <c r="H39" s="86"/>
      <c r="I39" s="86"/>
      <c r="J39" s="86"/>
      <c r="K39" s="86"/>
      <c r="L39" s="86"/>
      <c r="M39" s="86"/>
      <c r="N39" s="86"/>
      <c r="O39" s="86"/>
      <c r="P39" s="87"/>
      <c r="Q39" s="87"/>
      <c r="R39" s="88" t="str">
        <f t="shared" ref="R39:T40" si="1">"N/D"</f>
        <v>N/D</v>
      </c>
      <c r="S39" s="88" t="str">
        <f t="shared" si="1"/>
        <v>N/D</v>
      </c>
      <c r="T39" s="88" t="str">
        <f t="shared" si="1"/>
        <v>N/D</v>
      </c>
      <c r="U39" s="89" t="str">
        <f>+IF(ISERR(T39/S39*100),"N/A",T39/S39*100)</f>
        <v>N/A</v>
      </c>
    </row>
    <row r="40" spans="1:22" ht="13.5" customHeight="1" thickBot="1">
      <c r="B40" s="90" t="s">
        <v>98</v>
      </c>
      <c r="C40" s="91"/>
      <c r="D40" s="91"/>
      <c r="E40" s="92"/>
      <c r="F40" s="92"/>
      <c r="G40" s="92"/>
      <c r="H40" s="93"/>
      <c r="I40" s="93"/>
      <c r="J40" s="93"/>
      <c r="K40" s="93"/>
      <c r="L40" s="93"/>
      <c r="M40" s="93"/>
      <c r="N40" s="93"/>
      <c r="O40" s="93"/>
      <c r="P40" s="94"/>
      <c r="Q40" s="94"/>
      <c r="R40" s="88" t="str">
        <f t="shared" si="1"/>
        <v>N/D</v>
      </c>
      <c r="S40" s="88" t="str">
        <f t="shared" si="1"/>
        <v>N/D</v>
      </c>
      <c r="T40" s="88" t="str">
        <f t="shared" si="1"/>
        <v>N/D</v>
      </c>
      <c r="U40" s="89" t="str">
        <f>+IF(ISERR(T40/S40*100),"N/A",T40/S40*100)</f>
        <v>N/A</v>
      </c>
    </row>
    <row r="41" spans="1:22" ht="14.85" customHeight="1" thickTop="1" thickBot="1">
      <c r="B41" s="13" t="s">
        <v>99</v>
      </c>
      <c r="C41" s="14"/>
      <c r="D41" s="14"/>
      <c r="E41" s="14"/>
      <c r="F41" s="14"/>
      <c r="G41" s="14"/>
      <c r="H41" s="15"/>
      <c r="I41" s="15"/>
      <c r="J41" s="15"/>
      <c r="K41" s="15"/>
      <c r="L41" s="15"/>
      <c r="M41" s="15"/>
      <c r="N41" s="15"/>
      <c r="O41" s="15"/>
      <c r="P41" s="15"/>
      <c r="Q41" s="15"/>
      <c r="R41" s="15"/>
      <c r="S41" s="15"/>
      <c r="T41" s="15"/>
      <c r="U41" s="16"/>
    </row>
    <row r="42" spans="1:22" ht="44.25" customHeight="1" thickTop="1">
      <c r="B42" s="95" t="s">
        <v>100</v>
      </c>
      <c r="C42" s="97"/>
      <c r="D42" s="97"/>
      <c r="E42" s="97"/>
      <c r="F42" s="97"/>
      <c r="G42" s="97"/>
      <c r="H42" s="97"/>
      <c r="I42" s="97"/>
      <c r="J42" s="97"/>
      <c r="K42" s="97"/>
      <c r="L42" s="97"/>
      <c r="M42" s="97"/>
      <c r="N42" s="97"/>
      <c r="O42" s="97"/>
      <c r="P42" s="97"/>
      <c r="Q42" s="97"/>
      <c r="R42" s="97"/>
      <c r="S42" s="97"/>
      <c r="T42" s="97"/>
      <c r="U42" s="96"/>
    </row>
    <row r="43" spans="1:22" ht="34.5" customHeight="1">
      <c r="B43" s="98" t="s">
        <v>449</v>
      </c>
      <c r="C43" s="100"/>
      <c r="D43" s="100"/>
      <c r="E43" s="100"/>
      <c r="F43" s="100"/>
      <c r="G43" s="100"/>
      <c r="H43" s="100"/>
      <c r="I43" s="100"/>
      <c r="J43" s="100"/>
      <c r="K43" s="100"/>
      <c r="L43" s="100"/>
      <c r="M43" s="100"/>
      <c r="N43" s="100"/>
      <c r="O43" s="100"/>
      <c r="P43" s="100"/>
      <c r="Q43" s="100"/>
      <c r="R43" s="100"/>
      <c r="S43" s="100"/>
      <c r="T43" s="100"/>
      <c r="U43" s="99"/>
    </row>
    <row r="44" spans="1:22" ht="34.5" customHeight="1">
      <c r="B44" s="98" t="s">
        <v>450</v>
      </c>
      <c r="C44" s="100"/>
      <c r="D44" s="100"/>
      <c r="E44" s="100"/>
      <c r="F44" s="100"/>
      <c r="G44" s="100"/>
      <c r="H44" s="100"/>
      <c r="I44" s="100"/>
      <c r="J44" s="100"/>
      <c r="K44" s="100"/>
      <c r="L44" s="100"/>
      <c r="M44" s="100"/>
      <c r="N44" s="100"/>
      <c r="O44" s="100"/>
      <c r="P44" s="100"/>
      <c r="Q44" s="100"/>
      <c r="R44" s="100"/>
      <c r="S44" s="100"/>
      <c r="T44" s="100"/>
      <c r="U44" s="99"/>
    </row>
    <row r="45" spans="1:22" ht="34.5" customHeight="1">
      <c r="B45" s="98" t="s">
        <v>451</v>
      </c>
      <c r="C45" s="100"/>
      <c r="D45" s="100"/>
      <c r="E45" s="100"/>
      <c r="F45" s="100"/>
      <c r="G45" s="100"/>
      <c r="H45" s="100"/>
      <c r="I45" s="100"/>
      <c r="J45" s="100"/>
      <c r="K45" s="100"/>
      <c r="L45" s="100"/>
      <c r="M45" s="100"/>
      <c r="N45" s="100"/>
      <c r="O45" s="100"/>
      <c r="P45" s="100"/>
      <c r="Q45" s="100"/>
      <c r="R45" s="100"/>
      <c r="S45" s="100"/>
      <c r="T45" s="100"/>
      <c r="U45" s="99"/>
    </row>
    <row r="46" spans="1:22" ht="75.599999999999994" customHeight="1">
      <c r="B46" s="98" t="s">
        <v>452</v>
      </c>
      <c r="C46" s="100"/>
      <c r="D46" s="100"/>
      <c r="E46" s="100"/>
      <c r="F46" s="100"/>
      <c r="G46" s="100"/>
      <c r="H46" s="100"/>
      <c r="I46" s="100"/>
      <c r="J46" s="100"/>
      <c r="K46" s="100"/>
      <c r="L46" s="100"/>
      <c r="M46" s="100"/>
      <c r="N46" s="100"/>
      <c r="O46" s="100"/>
      <c r="P46" s="100"/>
      <c r="Q46" s="100"/>
      <c r="R46" s="100"/>
      <c r="S46" s="100"/>
      <c r="T46" s="100"/>
      <c r="U46" s="99"/>
    </row>
    <row r="47" spans="1:22" ht="105.2" customHeight="1">
      <c r="B47" s="98" t="s">
        <v>453</v>
      </c>
      <c r="C47" s="100"/>
      <c r="D47" s="100"/>
      <c r="E47" s="100"/>
      <c r="F47" s="100"/>
      <c r="G47" s="100"/>
      <c r="H47" s="100"/>
      <c r="I47" s="100"/>
      <c r="J47" s="100"/>
      <c r="K47" s="100"/>
      <c r="L47" s="100"/>
      <c r="M47" s="100"/>
      <c r="N47" s="100"/>
      <c r="O47" s="100"/>
      <c r="P47" s="100"/>
      <c r="Q47" s="100"/>
      <c r="R47" s="100"/>
      <c r="S47" s="100"/>
      <c r="T47" s="100"/>
      <c r="U47" s="99"/>
    </row>
    <row r="48" spans="1:22" ht="78.75" customHeight="1">
      <c r="B48" s="98" t="s">
        <v>454</v>
      </c>
      <c r="C48" s="100"/>
      <c r="D48" s="100"/>
      <c r="E48" s="100"/>
      <c r="F48" s="100"/>
      <c r="G48" s="100"/>
      <c r="H48" s="100"/>
      <c r="I48" s="100"/>
      <c r="J48" s="100"/>
      <c r="K48" s="100"/>
      <c r="L48" s="100"/>
      <c r="M48" s="100"/>
      <c r="N48" s="100"/>
      <c r="O48" s="100"/>
      <c r="P48" s="100"/>
      <c r="Q48" s="100"/>
      <c r="R48" s="100"/>
      <c r="S48" s="100"/>
      <c r="T48" s="100"/>
      <c r="U48" s="99"/>
    </row>
    <row r="49" spans="2:21" ht="68.45" customHeight="1">
      <c r="B49" s="98" t="s">
        <v>455</v>
      </c>
      <c r="C49" s="100"/>
      <c r="D49" s="100"/>
      <c r="E49" s="100"/>
      <c r="F49" s="100"/>
      <c r="G49" s="100"/>
      <c r="H49" s="100"/>
      <c r="I49" s="100"/>
      <c r="J49" s="100"/>
      <c r="K49" s="100"/>
      <c r="L49" s="100"/>
      <c r="M49" s="100"/>
      <c r="N49" s="100"/>
      <c r="O49" s="100"/>
      <c r="P49" s="100"/>
      <c r="Q49" s="100"/>
      <c r="R49" s="100"/>
      <c r="S49" s="100"/>
      <c r="T49" s="100"/>
      <c r="U49" s="99"/>
    </row>
    <row r="50" spans="2:21" ht="57.6" customHeight="1">
      <c r="B50" s="98" t="s">
        <v>456</v>
      </c>
      <c r="C50" s="100"/>
      <c r="D50" s="100"/>
      <c r="E50" s="100"/>
      <c r="F50" s="100"/>
      <c r="G50" s="100"/>
      <c r="H50" s="100"/>
      <c r="I50" s="100"/>
      <c r="J50" s="100"/>
      <c r="K50" s="100"/>
      <c r="L50" s="100"/>
      <c r="M50" s="100"/>
      <c r="N50" s="100"/>
      <c r="O50" s="100"/>
      <c r="P50" s="100"/>
      <c r="Q50" s="100"/>
      <c r="R50" s="100"/>
      <c r="S50" s="100"/>
      <c r="T50" s="100"/>
      <c r="U50" s="99"/>
    </row>
    <row r="51" spans="2:21" ht="111.95" customHeight="1">
      <c r="B51" s="98" t="s">
        <v>457</v>
      </c>
      <c r="C51" s="100"/>
      <c r="D51" s="100"/>
      <c r="E51" s="100"/>
      <c r="F51" s="100"/>
      <c r="G51" s="100"/>
      <c r="H51" s="100"/>
      <c r="I51" s="100"/>
      <c r="J51" s="100"/>
      <c r="K51" s="100"/>
      <c r="L51" s="100"/>
      <c r="M51" s="100"/>
      <c r="N51" s="100"/>
      <c r="O51" s="100"/>
      <c r="P51" s="100"/>
      <c r="Q51" s="100"/>
      <c r="R51" s="100"/>
      <c r="S51" s="100"/>
      <c r="T51" s="100"/>
      <c r="U51" s="99"/>
    </row>
    <row r="52" spans="2:21" ht="117" customHeight="1">
      <c r="B52" s="98" t="s">
        <v>458</v>
      </c>
      <c r="C52" s="100"/>
      <c r="D52" s="100"/>
      <c r="E52" s="100"/>
      <c r="F52" s="100"/>
      <c r="G52" s="100"/>
      <c r="H52" s="100"/>
      <c r="I52" s="100"/>
      <c r="J52" s="100"/>
      <c r="K52" s="100"/>
      <c r="L52" s="100"/>
      <c r="M52" s="100"/>
      <c r="N52" s="100"/>
      <c r="O52" s="100"/>
      <c r="P52" s="100"/>
      <c r="Q52" s="100"/>
      <c r="R52" s="100"/>
      <c r="S52" s="100"/>
      <c r="T52" s="100"/>
      <c r="U52" s="99"/>
    </row>
    <row r="53" spans="2:21" ht="128.1" customHeight="1">
      <c r="B53" s="98" t="s">
        <v>459</v>
      </c>
      <c r="C53" s="100"/>
      <c r="D53" s="100"/>
      <c r="E53" s="100"/>
      <c r="F53" s="100"/>
      <c r="G53" s="100"/>
      <c r="H53" s="100"/>
      <c r="I53" s="100"/>
      <c r="J53" s="100"/>
      <c r="K53" s="100"/>
      <c r="L53" s="100"/>
      <c r="M53" s="100"/>
      <c r="N53" s="100"/>
      <c r="O53" s="100"/>
      <c r="P53" s="100"/>
      <c r="Q53" s="100"/>
      <c r="R53" s="100"/>
      <c r="S53" s="100"/>
      <c r="T53" s="100"/>
      <c r="U53" s="99"/>
    </row>
    <row r="54" spans="2:21" ht="138.19999999999999" customHeight="1">
      <c r="B54" s="98" t="s">
        <v>460</v>
      </c>
      <c r="C54" s="100"/>
      <c r="D54" s="100"/>
      <c r="E54" s="100"/>
      <c r="F54" s="100"/>
      <c r="G54" s="100"/>
      <c r="H54" s="100"/>
      <c r="I54" s="100"/>
      <c r="J54" s="100"/>
      <c r="K54" s="100"/>
      <c r="L54" s="100"/>
      <c r="M54" s="100"/>
      <c r="N54" s="100"/>
      <c r="O54" s="100"/>
      <c r="P54" s="100"/>
      <c r="Q54" s="100"/>
      <c r="R54" s="100"/>
      <c r="S54" s="100"/>
      <c r="T54" s="100"/>
      <c r="U54" s="99"/>
    </row>
    <row r="55" spans="2:21" ht="84.95" customHeight="1">
      <c r="B55" s="98" t="s">
        <v>461</v>
      </c>
      <c r="C55" s="100"/>
      <c r="D55" s="100"/>
      <c r="E55" s="100"/>
      <c r="F55" s="100"/>
      <c r="G55" s="100"/>
      <c r="H55" s="100"/>
      <c r="I55" s="100"/>
      <c r="J55" s="100"/>
      <c r="K55" s="100"/>
      <c r="L55" s="100"/>
      <c r="M55" s="100"/>
      <c r="N55" s="100"/>
      <c r="O55" s="100"/>
      <c r="P55" s="100"/>
      <c r="Q55" s="100"/>
      <c r="R55" s="100"/>
      <c r="S55" s="100"/>
      <c r="T55" s="100"/>
      <c r="U55" s="99"/>
    </row>
    <row r="56" spans="2:21" ht="65.849999999999994" customHeight="1">
      <c r="B56" s="98" t="s">
        <v>462</v>
      </c>
      <c r="C56" s="100"/>
      <c r="D56" s="100"/>
      <c r="E56" s="100"/>
      <c r="F56" s="100"/>
      <c r="G56" s="100"/>
      <c r="H56" s="100"/>
      <c r="I56" s="100"/>
      <c r="J56" s="100"/>
      <c r="K56" s="100"/>
      <c r="L56" s="100"/>
      <c r="M56" s="100"/>
      <c r="N56" s="100"/>
      <c r="O56" s="100"/>
      <c r="P56" s="100"/>
      <c r="Q56" s="100"/>
      <c r="R56" s="100"/>
      <c r="S56" s="100"/>
      <c r="T56" s="100"/>
      <c r="U56" s="99"/>
    </row>
    <row r="57" spans="2:21" ht="104.1" customHeight="1">
      <c r="B57" s="98" t="s">
        <v>463</v>
      </c>
      <c r="C57" s="100"/>
      <c r="D57" s="100"/>
      <c r="E57" s="100"/>
      <c r="F57" s="100"/>
      <c r="G57" s="100"/>
      <c r="H57" s="100"/>
      <c r="I57" s="100"/>
      <c r="J57" s="100"/>
      <c r="K57" s="100"/>
      <c r="L57" s="100"/>
      <c r="M57" s="100"/>
      <c r="N57" s="100"/>
      <c r="O57" s="100"/>
      <c r="P57" s="100"/>
      <c r="Q57" s="100"/>
      <c r="R57" s="100"/>
      <c r="S57" s="100"/>
      <c r="T57" s="100"/>
      <c r="U57" s="99"/>
    </row>
    <row r="58" spans="2:21" ht="66.599999999999994" customHeight="1">
      <c r="B58" s="98" t="s">
        <v>464</v>
      </c>
      <c r="C58" s="100"/>
      <c r="D58" s="100"/>
      <c r="E58" s="100"/>
      <c r="F58" s="100"/>
      <c r="G58" s="100"/>
      <c r="H58" s="100"/>
      <c r="I58" s="100"/>
      <c r="J58" s="100"/>
      <c r="K58" s="100"/>
      <c r="L58" s="100"/>
      <c r="M58" s="100"/>
      <c r="N58" s="100"/>
      <c r="O58" s="100"/>
      <c r="P58" s="100"/>
      <c r="Q58" s="100"/>
      <c r="R58" s="100"/>
      <c r="S58" s="100"/>
      <c r="T58" s="100"/>
      <c r="U58" s="99"/>
    </row>
    <row r="59" spans="2:21" ht="63" customHeight="1">
      <c r="B59" s="98" t="s">
        <v>465</v>
      </c>
      <c r="C59" s="100"/>
      <c r="D59" s="100"/>
      <c r="E59" s="100"/>
      <c r="F59" s="100"/>
      <c r="G59" s="100"/>
      <c r="H59" s="100"/>
      <c r="I59" s="100"/>
      <c r="J59" s="100"/>
      <c r="K59" s="100"/>
      <c r="L59" s="100"/>
      <c r="M59" s="100"/>
      <c r="N59" s="100"/>
      <c r="O59" s="100"/>
      <c r="P59" s="100"/>
      <c r="Q59" s="100"/>
      <c r="R59" s="100"/>
      <c r="S59" s="100"/>
      <c r="T59" s="100"/>
      <c r="U59" s="99"/>
    </row>
    <row r="60" spans="2:21" ht="68.849999999999994" customHeight="1">
      <c r="B60" s="98" t="s">
        <v>466</v>
      </c>
      <c r="C60" s="100"/>
      <c r="D60" s="100"/>
      <c r="E60" s="100"/>
      <c r="F60" s="100"/>
      <c r="G60" s="100"/>
      <c r="H60" s="100"/>
      <c r="I60" s="100"/>
      <c r="J60" s="100"/>
      <c r="K60" s="100"/>
      <c r="L60" s="100"/>
      <c r="M60" s="100"/>
      <c r="N60" s="100"/>
      <c r="O60" s="100"/>
      <c r="P60" s="100"/>
      <c r="Q60" s="100"/>
      <c r="R60" s="100"/>
      <c r="S60" s="100"/>
      <c r="T60" s="100"/>
      <c r="U60" s="99"/>
    </row>
    <row r="61" spans="2:21" ht="95.1" customHeight="1">
      <c r="B61" s="98" t="s">
        <v>467</v>
      </c>
      <c r="C61" s="100"/>
      <c r="D61" s="100"/>
      <c r="E61" s="100"/>
      <c r="F61" s="100"/>
      <c r="G61" s="100"/>
      <c r="H61" s="100"/>
      <c r="I61" s="100"/>
      <c r="J61" s="100"/>
      <c r="K61" s="100"/>
      <c r="L61" s="100"/>
      <c r="M61" s="100"/>
      <c r="N61" s="100"/>
      <c r="O61" s="100"/>
      <c r="P61" s="100"/>
      <c r="Q61" s="100"/>
      <c r="R61" s="100"/>
      <c r="S61" s="100"/>
      <c r="T61" s="100"/>
      <c r="U61" s="99"/>
    </row>
    <row r="62" spans="2:21" ht="83.45" customHeight="1">
      <c r="B62" s="98" t="s">
        <v>468</v>
      </c>
      <c r="C62" s="100"/>
      <c r="D62" s="100"/>
      <c r="E62" s="100"/>
      <c r="F62" s="100"/>
      <c r="G62" s="100"/>
      <c r="H62" s="100"/>
      <c r="I62" s="100"/>
      <c r="J62" s="100"/>
      <c r="K62" s="100"/>
      <c r="L62" s="100"/>
      <c r="M62" s="100"/>
      <c r="N62" s="100"/>
      <c r="O62" s="100"/>
      <c r="P62" s="100"/>
      <c r="Q62" s="100"/>
      <c r="R62" s="100"/>
      <c r="S62" s="100"/>
      <c r="T62" s="100"/>
      <c r="U62" s="99"/>
    </row>
    <row r="63" spans="2:21" ht="109.5" customHeight="1">
      <c r="B63" s="98" t="s">
        <v>469</v>
      </c>
      <c r="C63" s="100"/>
      <c r="D63" s="100"/>
      <c r="E63" s="100"/>
      <c r="F63" s="100"/>
      <c r="G63" s="100"/>
      <c r="H63" s="100"/>
      <c r="I63" s="100"/>
      <c r="J63" s="100"/>
      <c r="K63" s="100"/>
      <c r="L63" s="100"/>
      <c r="M63" s="100"/>
      <c r="N63" s="100"/>
      <c r="O63" s="100"/>
      <c r="P63" s="100"/>
      <c r="Q63" s="100"/>
      <c r="R63" s="100"/>
      <c r="S63" s="100"/>
      <c r="T63" s="100"/>
      <c r="U63" s="99"/>
    </row>
    <row r="64" spans="2:21" ht="158.85" customHeight="1">
      <c r="B64" s="98" t="s">
        <v>470</v>
      </c>
      <c r="C64" s="100"/>
      <c r="D64" s="100"/>
      <c r="E64" s="100"/>
      <c r="F64" s="100"/>
      <c r="G64" s="100"/>
      <c r="H64" s="100"/>
      <c r="I64" s="100"/>
      <c r="J64" s="100"/>
      <c r="K64" s="100"/>
      <c r="L64" s="100"/>
      <c r="M64" s="100"/>
      <c r="N64" s="100"/>
      <c r="O64" s="100"/>
      <c r="P64" s="100"/>
      <c r="Q64" s="100"/>
      <c r="R64" s="100"/>
      <c r="S64" s="100"/>
      <c r="T64" s="100"/>
      <c r="U64" s="99"/>
    </row>
    <row r="65" spans="2:21" ht="54.75" customHeight="1">
      <c r="B65" s="98" t="s">
        <v>471</v>
      </c>
      <c r="C65" s="100"/>
      <c r="D65" s="100"/>
      <c r="E65" s="100"/>
      <c r="F65" s="100"/>
      <c r="G65" s="100"/>
      <c r="H65" s="100"/>
      <c r="I65" s="100"/>
      <c r="J65" s="100"/>
      <c r="K65" s="100"/>
      <c r="L65" s="100"/>
      <c r="M65" s="100"/>
      <c r="N65" s="100"/>
      <c r="O65" s="100"/>
      <c r="P65" s="100"/>
      <c r="Q65" s="100"/>
      <c r="R65" s="100"/>
      <c r="S65" s="100"/>
      <c r="T65" s="100"/>
      <c r="U65" s="99"/>
    </row>
    <row r="66" spans="2:21" ht="59.45" customHeight="1">
      <c r="B66" s="98" t="s">
        <v>472</v>
      </c>
      <c r="C66" s="100"/>
      <c r="D66" s="100"/>
      <c r="E66" s="100"/>
      <c r="F66" s="100"/>
      <c r="G66" s="100"/>
      <c r="H66" s="100"/>
      <c r="I66" s="100"/>
      <c r="J66" s="100"/>
      <c r="K66" s="100"/>
      <c r="L66" s="100"/>
      <c r="M66" s="100"/>
      <c r="N66" s="100"/>
      <c r="O66" s="100"/>
      <c r="P66" s="100"/>
      <c r="Q66" s="100"/>
      <c r="R66" s="100"/>
      <c r="S66" s="100"/>
      <c r="T66" s="100"/>
      <c r="U66" s="99"/>
    </row>
    <row r="67" spans="2:21" ht="45.75" customHeight="1" thickBot="1">
      <c r="B67" s="101" t="s">
        <v>473</v>
      </c>
      <c r="C67" s="103"/>
      <c r="D67" s="103"/>
      <c r="E67" s="103"/>
      <c r="F67" s="103"/>
      <c r="G67" s="103"/>
      <c r="H67" s="103"/>
      <c r="I67" s="103"/>
      <c r="J67" s="103"/>
      <c r="K67" s="103"/>
      <c r="L67" s="103"/>
      <c r="M67" s="103"/>
      <c r="N67" s="103"/>
      <c r="O67" s="103"/>
      <c r="P67" s="103"/>
      <c r="Q67" s="103"/>
      <c r="R67" s="103"/>
      <c r="S67" s="103"/>
      <c r="T67" s="103"/>
      <c r="U67" s="102"/>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7B15-C0A0-4C94-9F89-032B614FA406}">
  <sheetPr>
    <tabColor indexed="11"/>
    <pageSetUpPr fitToPage="1"/>
  </sheetPr>
  <dimension ref="A1:AH27"/>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535</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474</v>
      </c>
      <c r="D4" s="19" t="s">
        <v>475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476</v>
      </c>
      <c r="D11" s="62"/>
      <c r="E11" s="62"/>
      <c r="F11" s="62"/>
      <c r="G11" s="62"/>
      <c r="H11" s="62"/>
      <c r="I11" s="62" t="s">
        <v>477</v>
      </c>
      <c r="J11" s="62"/>
      <c r="K11" s="62"/>
      <c r="L11" s="62" t="s">
        <v>41</v>
      </c>
      <c r="M11" s="62"/>
      <c r="N11" s="62"/>
      <c r="O11" s="62"/>
      <c r="P11" s="63" t="s">
        <v>42</v>
      </c>
      <c r="Q11" s="63" t="s">
        <v>43</v>
      </c>
      <c r="R11" s="64">
        <v>78.11</v>
      </c>
      <c r="S11" s="64" t="s">
        <v>44</v>
      </c>
      <c r="T11" s="64" t="s">
        <v>44</v>
      </c>
      <c r="U11" s="65" t="str">
        <f>IF(ISERR(T11/S11*100),"N/A",T11/S11*100)</f>
        <v>N/A</v>
      </c>
    </row>
    <row r="12" spans="1:34" ht="75" customHeight="1" thickTop="1">
      <c r="A12" s="60"/>
      <c r="B12" s="61" t="s">
        <v>53</v>
      </c>
      <c r="C12" s="62" t="s">
        <v>478</v>
      </c>
      <c r="D12" s="62"/>
      <c r="E12" s="62"/>
      <c r="F12" s="62"/>
      <c r="G12" s="62"/>
      <c r="H12" s="62"/>
      <c r="I12" s="62" t="s">
        <v>479</v>
      </c>
      <c r="J12" s="62"/>
      <c r="K12" s="62"/>
      <c r="L12" s="62" t="s">
        <v>480</v>
      </c>
      <c r="M12" s="62"/>
      <c r="N12" s="62"/>
      <c r="O12" s="62"/>
      <c r="P12" s="63" t="s">
        <v>481</v>
      </c>
      <c r="Q12" s="63" t="s">
        <v>43</v>
      </c>
      <c r="R12" s="63">
        <v>0.66</v>
      </c>
      <c r="S12" s="63" t="s">
        <v>44</v>
      </c>
      <c r="T12" s="63" t="s">
        <v>44</v>
      </c>
      <c r="U12" s="65" t="str">
        <f>IF(ISERR(T12/S12*100),"N/A",T12/S12*100)</f>
        <v>N/A</v>
      </c>
    </row>
    <row r="13" spans="1:34" ht="75" customHeight="1" thickBot="1">
      <c r="A13" s="60"/>
      <c r="B13" s="66" t="s">
        <v>45</v>
      </c>
      <c r="C13" s="67" t="s">
        <v>45</v>
      </c>
      <c r="D13" s="67"/>
      <c r="E13" s="67"/>
      <c r="F13" s="67"/>
      <c r="G13" s="67"/>
      <c r="H13" s="67"/>
      <c r="I13" s="67" t="s">
        <v>482</v>
      </c>
      <c r="J13" s="67"/>
      <c r="K13" s="67"/>
      <c r="L13" s="67" t="s">
        <v>483</v>
      </c>
      <c r="M13" s="67"/>
      <c r="N13" s="67"/>
      <c r="O13" s="67"/>
      <c r="P13" s="68" t="s">
        <v>484</v>
      </c>
      <c r="Q13" s="68" t="s">
        <v>43</v>
      </c>
      <c r="R13" s="68">
        <v>0.91</v>
      </c>
      <c r="S13" s="68" t="s">
        <v>44</v>
      </c>
      <c r="T13" s="68" t="s">
        <v>44</v>
      </c>
      <c r="U13" s="69" t="str">
        <f>IF(ISERR(T13/S13*100),"N/A",T13/S13*100)</f>
        <v>N/A</v>
      </c>
    </row>
    <row r="14" spans="1:34" ht="75" customHeight="1" thickTop="1" thickBot="1">
      <c r="A14" s="60"/>
      <c r="B14" s="61" t="s">
        <v>63</v>
      </c>
      <c r="C14" s="62" t="s">
        <v>485</v>
      </c>
      <c r="D14" s="62"/>
      <c r="E14" s="62"/>
      <c r="F14" s="62"/>
      <c r="G14" s="62"/>
      <c r="H14" s="62"/>
      <c r="I14" s="62" t="s">
        <v>486</v>
      </c>
      <c r="J14" s="62"/>
      <c r="K14" s="62"/>
      <c r="L14" s="62" t="s">
        <v>487</v>
      </c>
      <c r="M14" s="62"/>
      <c r="N14" s="62"/>
      <c r="O14" s="62"/>
      <c r="P14" s="63" t="s">
        <v>488</v>
      </c>
      <c r="Q14" s="63" t="s">
        <v>207</v>
      </c>
      <c r="R14" s="63">
        <v>100</v>
      </c>
      <c r="S14" s="63">
        <v>32.25</v>
      </c>
      <c r="T14" s="63">
        <v>19.350000000000001</v>
      </c>
      <c r="U14" s="65">
        <f>IF(ISERR(T14/S14*100),"N/A",T14/S14*100)</f>
        <v>60.000000000000007</v>
      </c>
    </row>
    <row r="15" spans="1:34" ht="75" customHeight="1" thickTop="1" thickBot="1">
      <c r="A15" s="60"/>
      <c r="B15" s="61" t="s">
        <v>79</v>
      </c>
      <c r="C15" s="62" t="s">
        <v>489</v>
      </c>
      <c r="D15" s="62"/>
      <c r="E15" s="62"/>
      <c r="F15" s="62"/>
      <c r="G15" s="62"/>
      <c r="H15" s="62"/>
      <c r="I15" s="62" t="s">
        <v>490</v>
      </c>
      <c r="J15" s="62"/>
      <c r="K15" s="62"/>
      <c r="L15" s="62" t="s">
        <v>491</v>
      </c>
      <c r="M15" s="62"/>
      <c r="N15" s="62"/>
      <c r="O15" s="62"/>
      <c r="P15" s="63" t="s">
        <v>60</v>
      </c>
      <c r="Q15" s="63" t="s">
        <v>207</v>
      </c>
      <c r="R15" s="63">
        <v>100</v>
      </c>
      <c r="S15" s="63">
        <v>32.25</v>
      </c>
      <c r="T15" s="63">
        <v>19.350000000000001</v>
      </c>
      <c r="U15" s="65">
        <f>IF(ISERR(T15/S15*100),"N/A",T15/S15*100)</f>
        <v>60.000000000000007</v>
      </c>
    </row>
    <row r="16" spans="1:34" ht="22.5" customHeight="1" thickTop="1" thickBot="1">
      <c r="B16" s="13" t="s">
        <v>90</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91</v>
      </c>
      <c r="S17" s="44" t="s">
        <v>92</v>
      </c>
      <c r="T17" s="76" t="s">
        <v>93</v>
      </c>
      <c r="U17" s="44" t="s">
        <v>94</v>
      </c>
    </row>
    <row r="18" spans="2:21" ht="26.25" customHeight="1" thickBot="1">
      <c r="B18" s="77"/>
      <c r="C18" s="78"/>
      <c r="D18" s="78"/>
      <c r="E18" s="78"/>
      <c r="F18" s="78"/>
      <c r="G18" s="78"/>
      <c r="H18" s="79"/>
      <c r="I18" s="79"/>
      <c r="J18" s="79"/>
      <c r="K18" s="79"/>
      <c r="L18" s="79"/>
      <c r="M18" s="79"/>
      <c r="N18" s="79"/>
      <c r="O18" s="79"/>
      <c r="P18" s="80"/>
      <c r="Q18" s="81"/>
      <c r="R18" s="82" t="s">
        <v>95</v>
      </c>
      <c r="S18" s="81" t="s">
        <v>95</v>
      </c>
      <c r="T18" s="81" t="s">
        <v>95</v>
      </c>
      <c r="U18" s="81" t="s">
        <v>96</v>
      </c>
    </row>
    <row r="19" spans="2:21" ht="13.5" customHeight="1" thickBot="1">
      <c r="B19" s="83" t="s">
        <v>97</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c r="B20" s="90" t="s">
        <v>98</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c r="B21" s="13" t="s">
        <v>99</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100</v>
      </c>
      <c r="C22" s="97"/>
      <c r="D22" s="97"/>
      <c r="E22" s="97"/>
      <c r="F22" s="97"/>
      <c r="G22" s="97"/>
      <c r="H22" s="97"/>
      <c r="I22" s="97"/>
      <c r="J22" s="97"/>
      <c r="K22" s="97"/>
      <c r="L22" s="97"/>
      <c r="M22" s="97"/>
      <c r="N22" s="97"/>
      <c r="O22" s="97"/>
      <c r="P22" s="97"/>
      <c r="Q22" s="97"/>
      <c r="R22" s="97"/>
      <c r="S22" s="97"/>
      <c r="T22" s="97"/>
      <c r="U22" s="96"/>
    </row>
    <row r="23" spans="2:21" ht="34.5" customHeight="1">
      <c r="B23" s="98" t="s">
        <v>492</v>
      </c>
      <c r="C23" s="100"/>
      <c r="D23" s="100"/>
      <c r="E23" s="100"/>
      <c r="F23" s="100"/>
      <c r="G23" s="100"/>
      <c r="H23" s="100"/>
      <c r="I23" s="100"/>
      <c r="J23" s="100"/>
      <c r="K23" s="100"/>
      <c r="L23" s="100"/>
      <c r="M23" s="100"/>
      <c r="N23" s="100"/>
      <c r="O23" s="100"/>
      <c r="P23" s="100"/>
      <c r="Q23" s="100"/>
      <c r="R23" s="100"/>
      <c r="S23" s="100"/>
      <c r="T23" s="100"/>
      <c r="U23" s="99"/>
    </row>
    <row r="24" spans="2:21" ht="34.5" customHeight="1">
      <c r="B24" s="98" t="s">
        <v>493</v>
      </c>
      <c r="C24" s="100"/>
      <c r="D24" s="100"/>
      <c r="E24" s="100"/>
      <c r="F24" s="100"/>
      <c r="G24" s="100"/>
      <c r="H24" s="100"/>
      <c r="I24" s="100"/>
      <c r="J24" s="100"/>
      <c r="K24" s="100"/>
      <c r="L24" s="100"/>
      <c r="M24" s="100"/>
      <c r="N24" s="100"/>
      <c r="O24" s="100"/>
      <c r="P24" s="100"/>
      <c r="Q24" s="100"/>
      <c r="R24" s="100"/>
      <c r="S24" s="100"/>
      <c r="T24" s="100"/>
      <c r="U24" s="99"/>
    </row>
    <row r="25" spans="2:21" ht="34.5" customHeight="1">
      <c r="B25" s="98" t="s">
        <v>494</v>
      </c>
      <c r="C25" s="100"/>
      <c r="D25" s="100"/>
      <c r="E25" s="100"/>
      <c r="F25" s="100"/>
      <c r="G25" s="100"/>
      <c r="H25" s="100"/>
      <c r="I25" s="100"/>
      <c r="J25" s="100"/>
      <c r="K25" s="100"/>
      <c r="L25" s="100"/>
      <c r="M25" s="100"/>
      <c r="N25" s="100"/>
      <c r="O25" s="100"/>
      <c r="P25" s="100"/>
      <c r="Q25" s="100"/>
      <c r="R25" s="100"/>
      <c r="S25" s="100"/>
      <c r="T25" s="100"/>
      <c r="U25" s="99"/>
    </row>
    <row r="26" spans="2:21" ht="65.45" customHeight="1">
      <c r="B26" s="98" t="s">
        <v>495</v>
      </c>
      <c r="C26" s="100"/>
      <c r="D26" s="100"/>
      <c r="E26" s="100"/>
      <c r="F26" s="100"/>
      <c r="G26" s="100"/>
      <c r="H26" s="100"/>
      <c r="I26" s="100"/>
      <c r="J26" s="100"/>
      <c r="K26" s="100"/>
      <c r="L26" s="100"/>
      <c r="M26" s="100"/>
      <c r="N26" s="100"/>
      <c r="O26" s="100"/>
      <c r="P26" s="100"/>
      <c r="Q26" s="100"/>
      <c r="R26" s="100"/>
      <c r="S26" s="100"/>
      <c r="T26" s="100"/>
      <c r="U26" s="99"/>
    </row>
    <row r="27" spans="2:21" ht="63.95" customHeight="1" thickBot="1">
      <c r="B27" s="101" t="s">
        <v>496</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Jose Luis Segura Luna</cp:lastModifiedBy>
  <cp:lastPrinted>2009-03-26T01:46:20Z</cp:lastPrinted>
  <dcterms:created xsi:type="dcterms:W3CDTF">2009-03-25T01:44:41Z</dcterms:created>
  <dcterms:modified xsi:type="dcterms:W3CDTF">2024-10-24T23:46:00Z</dcterms:modified>
</cp:coreProperties>
</file>